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440" windowHeight="12240" tabRatio="891" firstSheet="2" activeTab="10"/>
  </bookViews>
  <sheets>
    <sheet name="说明(总)" sheetId="199" r:id="rId1"/>
    <sheet name="100章－照明" sheetId="42" r:id="rId2"/>
    <sheet name="900章-照明" sheetId="180" r:id="rId3"/>
    <sheet name="计日工-照明" sheetId="150" r:id="rId4"/>
    <sheet name="暂估价表-照明" sheetId="153" r:id="rId5"/>
    <sheet name="汇总表-照明" sheetId="164" r:id="rId6"/>
    <sheet name="货物清单报价表-照明" sheetId="198" r:id="rId7"/>
    <sheet name="100章总则-机电" sheetId="187" r:id="rId8"/>
    <sheet name="200章监控系统-机电" sheetId="188" r:id="rId9"/>
    <sheet name="300章收费系统-机电" sheetId="189" r:id="rId10"/>
    <sheet name="400章通信系统-机电" sheetId="190" r:id="rId11"/>
    <sheet name="500章通信管道-机电" sheetId="191" r:id="rId12"/>
    <sheet name="700章供电设施-机电" sheetId="192" r:id="rId13"/>
    <sheet name="800章收费房建及大棚照明-机电" sheetId="193" r:id="rId14"/>
    <sheet name="计日工-机电" sheetId="194" r:id="rId15"/>
    <sheet name="暂估价表-机电" sheetId="200" r:id="rId16"/>
    <sheet name="汇总表-机电" sheetId="196" r:id="rId17"/>
    <sheet name="总汇总表" sheetId="197" r:id="rId18"/>
    <sheet name="单价分析表" sheetId="152" r:id="rId19"/>
    <sheet name="公路工程安全费用使用清单" sheetId="88" r:id="rId20"/>
  </sheets>
  <externalReferences>
    <externalReference r:id="rId21"/>
    <externalReference r:id="rId22"/>
  </externalReferences>
  <definedNames>
    <definedName name="_Toc158634053" localSheetId="6">'货物清单报价表-照明'!$A$2</definedName>
    <definedName name="_xlnm.Print_Area" localSheetId="1">'100章－照明'!$A$1:$F$18</definedName>
    <definedName name="_xlnm.Print_Area" localSheetId="7">'100章总则-机电'!$A$1:$F$18</definedName>
    <definedName name="_xlnm.Print_Area" localSheetId="8">'200章监控系统-机电'!$A$1:$L$63</definedName>
    <definedName name="_xlnm.Print_Area" localSheetId="9">'300章收费系统-机电'!$A$1:$L$97</definedName>
    <definedName name="_xlnm.Print_Area" localSheetId="10">'400章通信系统-机电'!$A$1:$L$36</definedName>
    <definedName name="_xlnm.Print_Area" localSheetId="11">'500章通信管道-机电'!$A$1:$K$12</definedName>
    <definedName name="_xlnm.Print_Area" localSheetId="12">'700章供电设施-机电'!$A$1:$K$12</definedName>
    <definedName name="_xlnm.Print_Area" localSheetId="13">'800章收费房建及大棚照明-机电'!$A$1:$K$14</definedName>
    <definedName name="_xlnm.Print_Area" localSheetId="2">'900章-照明'!$A$1:$F$40</definedName>
    <definedName name="_xlnm.Print_Area" localSheetId="16">'汇总表-机电'!$A$1:$D$19</definedName>
    <definedName name="_xlnm.Print_Area" localSheetId="5">'汇总表-照明'!$A$1:$D$13</definedName>
    <definedName name="_xlnm.Print_Area" localSheetId="6">'货物清单报价表-照明'!$A$1:$H$18</definedName>
    <definedName name="_xlnm.Print_Area" localSheetId="14">'计日工-机电'!$A$1:$F$33</definedName>
    <definedName name="_xlnm.Print_Area" localSheetId="3">'计日工-照明'!$A$1:$F$28</definedName>
    <definedName name="_xlnm.Print_Area" localSheetId="0">'说明(总)'!$A$1:$A$10</definedName>
    <definedName name="_xlnm.Print_Area" localSheetId="15">'暂估价表-机电'!$A$1:$F$8</definedName>
    <definedName name="_xlnm.Print_Area" localSheetId="4">'暂估价表-照明'!$A$1:$F$8</definedName>
    <definedName name="_xlnm.Print_Titles" localSheetId="8">'200章监控系统-机电'!$1:$3</definedName>
    <definedName name="_xlnm.Print_Titles" localSheetId="9">'300章收费系统-机电'!$1:$4</definedName>
    <definedName name="_xlnm.Print_Titles" localSheetId="10">'400章通信系统-机电'!$1:$3</definedName>
    <definedName name="_xlnm.Print_Titles" localSheetId="2">'900章-照明'!$1:$4</definedName>
    <definedName name="_xlnm.Print_Titles" localSheetId="19">公路工程安全费用使用清单!$1:$2</definedName>
    <definedName name="单价" localSheetId="0">'[1]2010-05'!$B$5:$Q$9947</definedName>
    <definedName name="单价">'[2]2010-05'!$B$5:$Q$9947</definedName>
  </definedNames>
  <calcPr calcId="150001" iterate="1" fullPrecision="0" concurrentCalc="0"/>
  <fileRecoveryPr repairLoad="1"/>
  <extLst xmlns:x14="http://schemas.microsoft.com/office/spreadsheetml/2009/9/main">
    <ext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F15" i="187"/>
  <c r="F16"/>
  <c r="F15" i="42"/>
  <c r="F16"/>
  <c r="D9" i="88"/>
  <c r="F8" i="42"/>
  <c r="F9"/>
  <c r="F10"/>
  <c r="F11"/>
  <c r="F12"/>
  <c r="F13"/>
  <c r="F14"/>
  <c r="F17"/>
  <c r="F18"/>
  <c r="D4" i="164"/>
  <c r="F5" i="180"/>
  <c r="F6"/>
  <c r="F7"/>
  <c r="F8"/>
  <c r="F9"/>
  <c r="F10"/>
  <c r="F11"/>
  <c r="F12"/>
  <c r="F13"/>
  <c r="F14"/>
  <c r="F15"/>
  <c r="F17"/>
  <c r="F18"/>
  <c r="F19"/>
  <c r="F20"/>
  <c r="F21"/>
  <c r="F22"/>
  <c r="F23"/>
  <c r="F24"/>
  <c r="F25"/>
  <c r="F26"/>
  <c r="F27"/>
  <c r="F28"/>
  <c r="F29"/>
  <c r="F30"/>
  <c r="F31"/>
  <c r="D32"/>
  <c r="F32"/>
  <c r="F33"/>
  <c r="F34"/>
  <c r="F35"/>
  <c r="F36"/>
  <c r="F37"/>
  <c r="F38"/>
  <c r="F39"/>
  <c r="F40"/>
  <c r="D5" i="164"/>
  <c r="D6"/>
  <c r="F4" i="150"/>
  <c r="F5"/>
  <c r="F6"/>
  <c r="C25"/>
  <c r="F10"/>
  <c r="F11"/>
  <c r="F12"/>
  <c r="F13"/>
  <c r="C26"/>
  <c r="F17"/>
  <c r="F18"/>
  <c r="F19"/>
  <c r="F20"/>
  <c r="F21"/>
  <c r="C27"/>
  <c r="C28"/>
  <c r="D10" i="164"/>
  <c r="D12"/>
  <c r="D13"/>
  <c r="E4" i="197"/>
  <c r="F8" i="187"/>
  <c r="F9"/>
  <c r="F10"/>
  <c r="F11"/>
  <c r="F12"/>
  <c r="F13"/>
  <c r="F14"/>
  <c r="F17"/>
  <c r="F18"/>
  <c r="D4" i="196"/>
  <c r="J5" i="188"/>
  <c r="J6"/>
  <c r="J7"/>
  <c r="J8"/>
  <c r="J9"/>
  <c r="J11"/>
  <c r="J12"/>
  <c r="J13"/>
  <c r="J14"/>
  <c r="J15"/>
  <c r="J16"/>
  <c r="J17"/>
  <c r="J19"/>
  <c r="J20"/>
  <c r="J21"/>
  <c r="J22"/>
  <c r="J23"/>
  <c r="J24"/>
  <c r="J25"/>
  <c r="J26"/>
  <c r="J27"/>
  <c r="J28"/>
  <c r="J29"/>
  <c r="J30"/>
  <c r="J31"/>
  <c r="J32"/>
  <c r="J33"/>
  <c r="J34"/>
  <c r="J35"/>
  <c r="J36"/>
  <c r="J37"/>
  <c r="J38"/>
  <c r="J39"/>
  <c r="J40"/>
  <c r="J41"/>
  <c r="J42"/>
  <c r="J43"/>
  <c r="J44"/>
  <c r="J45"/>
  <c r="J46"/>
  <c r="J47"/>
  <c r="J48"/>
  <c r="J49"/>
  <c r="J50"/>
  <c r="J51"/>
  <c r="J52"/>
  <c r="J53"/>
  <c r="J54"/>
  <c r="J55"/>
  <c r="J57"/>
  <c r="J58"/>
  <c r="J59"/>
  <c r="J60"/>
  <c r="J61"/>
  <c r="J62"/>
  <c r="J63"/>
  <c r="I5"/>
  <c r="I6"/>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K63"/>
  <c r="D5" i="196"/>
  <c r="I5" i="189"/>
  <c r="I6"/>
  <c r="I7"/>
  <c r="I8"/>
  <c r="I9"/>
  <c r="I10"/>
  <c r="I11"/>
  <c r="I12"/>
  <c r="I13"/>
  <c r="I14"/>
  <c r="I15"/>
  <c r="I16"/>
  <c r="I17"/>
  <c r="I18"/>
  <c r="I19"/>
  <c r="I20"/>
  <c r="I21"/>
  <c r="I22"/>
  <c r="I23"/>
  <c r="I24"/>
  <c r="I25"/>
  <c r="I26"/>
  <c r="I28"/>
  <c r="I29"/>
  <c r="I31"/>
  <c r="I32"/>
  <c r="I33"/>
  <c r="I34"/>
  <c r="I35"/>
  <c r="I36"/>
  <c r="I37"/>
  <c r="I38"/>
  <c r="I40"/>
  <c r="I41"/>
  <c r="I42"/>
  <c r="I43"/>
  <c r="I44"/>
  <c r="I45"/>
  <c r="I46"/>
  <c r="I47"/>
  <c r="I48"/>
  <c r="I49"/>
  <c r="I50"/>
  <c r="I51"/>
  <c r="I52"/>
  <c r="I53"/>
  <c r="I54"/>
  <c r="I55"/>
  <c r="I56"/>
  <c r="I57"/>
  <c r="I58"/>
  <c r="I59"/>
  <c r="I60"/>
  <c r="I61"/>
  <c r="I62"/>
  <c r="I64"/>
  <c r="I65"/>
  <c r="I66"/>
  <c r="I67"/>
  <c r="I68"/>
  <c r="I70"/>
  <c r="I71"/>
  <c r="I72"/>
  <c r="I73"/>
  <c r="I74"/>
  <c r="I75"/>
  <c r="I76"/>
  <c r="I77"/>
  <c r="I78"/>
  <c r="I79"/>
  <c r="I80"/>
  <c r="I81"/>
  <c r="I82"/>
  <c r="I83"/>
  <c r="I84"/>
  <c r="I85"/>
  <c r="I86"/>
  <c r="I87"/>
  <c r="I88"/>
  <c r="I89"/>
  <c r="I90"/>
  <c r="I91"/>
  <c r="I92"/>
  <c r="I93"/>
  <c r="I94"/>
  <c r="I95"/>
  <c r="I96"/>
  <c r="I97"/>
  <c r="J5"/>
  <c r="J6"/>
  <c r="J7"/>
  <c r="J8"/>
  <c r="J9"/>
  <c r="J10"/>
  <c r="J11"/>
  <c r="J12"/>
  <c r="J13"/>
  <c r="J14"/>
  <c r="J15"/>
  <c r="J16"/>
  <c r="J17"/>
  <c r="J18"/>
  <c r="J19"/>
  <c r="J20"/>
  <c r="J21"/>
  <c r="J22"/>
  <c r="J23"/>
  <c r="J24"/>
  <c r="J25"/>
  <c r="J26"/>
  <c r="J28"/>
  <c r="J29"/>
  <c r="J31"/>
  <c r="J32"/>
  <c r="J33"/>
  <c r="J34"/>
  <c r="J35"/>
  <c r="J36"/>
  <c r="J37"/>
  <c r="J38"/>
  <c r="J40"/>
  <c r="J41"/>
  <c r="J42"/>
  <c r="J43"/>
  <c r="J44"/>
  <c r="J45"/>
  <c r="J46"/>
  <c r="J47"/>
  <c r="J48"/>
  <c r="J49"/>
  <c r="J50"/>
  <c r="J51"/>
  <c r="J52"/>
  <c r="J53"/>
  <c r="J54"/>
  <c r="J55"/>
  <c r="J56"/>
  <c r="J57"/>
  <c r="J58"/>
  <c r="J59"/>
  <c r="J60"/>
  <c r="J61"/>
  <c r="J62"/>
  <c r="J64"/>
  <c r="J65"/>
  <c r="J66"/>
  <c r="J67"/>
  <c r="J68"/>
  <c r="J70"/>
  <c r="J71"/>
  <c r="J72"/>
  <c r="J73"/>
  <c r="J74"/>
  <c r="J75"/>
  <c r="J76"/>
  <c r="J77"/>
  <c r="J78"/>
  <c r="J79"/>
  <c r="J80"/>
  <c r="J81"/>
  <c r="J82"/>
  <c r="J83"/>
  <c r="J84"/>
  <c r="J85"/>
  <c r="J86"/>
  <c r="J87"/>
  <c r="J88"/>
  <c r="J89"/>
  <c r="J90"/>
  <c r="J91"/>
  <c r="J92"/>
  <c r="J93"/>
  <c r="J94"/>
  <c r="J95"/>
  <c r="J96"/>
  <c r="J97"/>
  <c r="K97"/>
  <c r="D6" i="196"/>
  <c r="I5" i="190"/>
  <c r="I6"/>
  <c r="I7"/>
  <c r="I8"/>
  <c r="I9"/>
  <c r="I10"/>
  <c r="I11"/>
  <c r="I12"/>
  <c r="I13"/>
  <c r="I14"/>
  <c r="I15"/>
  <c r="I16"/>
  <c r="I17"/>
  <c r="I19"/>
  <c r="I20"/>
  <c r="I21"/>
  <c r="I22"/>
  <c r="I23"/>
  <c r="I24"/>
  <c r="I26"/>
  <c r="I27"/>
  <c r="I28"/>
  <c r="I29"/>
  <c r="I30"/>
  <c r="I31"/>
  <c r="I32"/>
  <c r="I33"/>
  <c r="I35"/>
  <c r="J5"/>
  <c r="J6"/>
  <c r="J7"/>
  <c r="J8"/>
  <c r="J9"/>
  <c r="J10"/>
  <c r="J11"/>
  <c r="J12"/>
  <c r="J13"/>
  <c r="J14"/>
  <c r="J15"/>
  <c r="J16"/>
  <c r="J17"/>
  <c r="J19"/>
  <c r="J20"/>
  <c r="J21"/>
  <c r="J22"/>
  <c r="J23"/>
  <c r="J24"/>
  <c r="J26"/>
  <c r="J27"/>
  <c r="J28"/>
  <c r="J29"/>
  <c r="J30"/>
  <c r="J31"/>
  <c r="J32"/>
  <c r="J33"/>
  <c r="J34"/>
  <c r="J35"/>
  <c r="K35"/>
  <c r="D7" i="196"/>
  <c r="I4" i="191"/>
  <c r="H4"/>
  <c r="J4"/>
  <c r="I5"/>
  <c r="H5"/>
  <c r="J5"/>
  <c r="I6"/>
  <c r="H6"/>
  <c r="J6"/>
  <c r="I7"/>
  <c r="H7"/>
  <c r="J7"/>
  <c r="I8"/>
  <c r="H8"/>
  <c r="J8"/>
  <c r="I9"/>
  <c r="H9"/>
  <c r="J9"/>
  <c r="I10"/>
  <c r="H10"/>
  <c r="J10"/>
  <c r="I11"/>
  <c r="H11"/>
  <c r="J11"/>
  <c r="J12"/>
  <c r="D8" i="196"/>
  <c r="H4" i="192"/>
  <c r="I4"/>
  <c r="J4"/>
  <c r="H5"/>
  <c r="I5"/>
  <c r="J5"/>
  <c r="H6"/>
  <c r="I6"/>
  <c r="J6"/>
  <c r="H7"/>
  <c r="I7"/>
  <c r="J7"/>
  <c r="H8"/>
  <c r="I8"/>
  <c r="J8"/>
  <c r="H9"/>
  <c r="I9"/>
  <c r="J9"/>
  <c r="H10"/>
  <c r="I10"/>
  <c r="J10"/>
  <c r="H11"/>
  <c r="I11"/>
  <c r="J11"/>
  <c r="J12"/>
  <c r="D9" i="196"/>
  <c r="H5" i="193"/>
  <c r="I5"/>
  <c r="J5"/>
  <c r="H6"/>
  <c r="I6"/>
  <c r="J6"/>
  <c r="H7"/>
  <c r="I7"/>
  <c r="J7"/>
  <c r="J8"/>
  <c r="D10" i="196"/>
  <c r="H10" i="193"/>
  <c r="I10"/>
  <c r="J10"/>
  <c r="H11"/>
  <c r="I11"/>
  <c r="J11"/>
  <c r="H12"/>
  <c r="I12"/>
  <c r="J12"/>
  <c r="J13"/>
  <c r="D11" i="196"/>
  <c r="D12"/>
  <c r="F4" i="194"/>
  <c r="F5"/>
  <c r="F6"/>
  <c r="C30"/>
  <c r="F10"/>
  <c r="F11"/>
  <c r="F12"/>
  <c r="F13"/>
  <c r="F14"/>
  <c r="F15"/>
  <c r="F16"/>
  <c r="C31"/>
  <c r="F20"/>
  <c r="F21"/>
  <c r="F22"/>
  <c r="F23"/>
  <c r="F24"/>
  <c r="F25"/>
  <c r="F26"/>
  <c r="C32"/>
  <c r="C33"/>
  <c r="D16" i="196"/>
  <c r="D18"/>
  <c r="D19"/>
  <c r="E5" i="197"/>
  <c r="E6"/>
  <c r="F6" i="153"/>
  <c r="F8"/>
  <c r="D7" i="164"/>
  <c r="D8"/>
  <c r="D9"/>
  <c r="D11"/>
  <c r="D4" i="197"/>
  <c r="F6" i="200"/>
  <c r="F8"/>
  <c r="D13" i="196"/>
  <c r="D14"/>
  <c r="D15"/>
  <c r="D17"/>
  <c r="D5" i="197"/>
  <c r="D6"/>
  <c r="C4"/>
  <c r="C5"/>
  <c r="C6"/>
  <c r="J14" i="193"/>
  <c r="I13"/>
  <c r="I8"/>
  <c r="I14"/>
  <c r="H13"/>
  <c r="H8"/>
  <c r="H14"/>
  <c r="I12" i="192"/>
  <c r="H12"/>
  <c r="I12" i="191"/>
  <c r="H12"/>
  <c r="K34" i="190"/>
  <c r="K33"/>
  <c r="K32"/>
  <c r="K31"/>
  <c r="K30"/>
  <c r="K29"/>
  <c r="K28"/>
  <c r="K27"/>
  <c r="K26"/>
  <c r="K24"/>
  <c r="K23"/>
  <c r="K22"/>
  <c r="K21"/>
  <c r="K20"/>
  <c r="K19"/>
  <c r="K17"/>
  <c r="K16"/>
  <c r="K15"/>
  <c r="K14"/>
  <c r="K13"/>
  <c r="K12"/>
  <c r="K11"/>
  <c r="K10"/>
  <c r="K9"/>
  <c r="K8"/>
  <c r="K7"/>
  <c r="K6"/>
  <c r="K5"/>
  <c r="K96" i="189"/>
  <c r="K95"/>
  <c r="K94"/>
  <c r="K93"/>
  <c r="K92"/>
  <c r="K91"/>
  <c r="K90"/>
  <c r="K89"/>
  <c r="K88"/>
  <c r="K87"/>
  <c r="K86"/>
  <c r="K85"/>
  <c r="K84"/>
  <c r="K83"/>
  <c r="K82"/>
  <c r="K81"/>
  <c r="K80"/>
  <c r="K79"/>
  <c r="K78"/>
  <c r="K77"/>
  <c r="K76"/>
  <c r="K75"/>
  <c r="K74"/>
  <c r="K73"/>
  <c r="K72"/>
  <c r="K71"/>
  <c r="K70"/>
  <c r="K68"/>
  <c r="K67"/>
  <c r="K66"/>
  <c r="K65"/>
  <c r="K64"/>
  <c r="K62"/>
  <c r="K61"/>
  <c r="K60"/>
  <c r="K59"/>
  <c r="K58"/>
  <c r="K57"/>
  <c r="K56"/>
  <c r="K55"/>
  <c r="K54"/>
  <c r="K53"/>
  <c r="K52"/>
  <c r="K51"/>
  <c r="K50"/>
  <c r="K49"/>
  <c r="K48"/>
  <c r="K47"/>
  <c r="K46"/>
  <c r="K45"/>
  <c r="K44"/>
  <c r="K43"/>
  <c r="K42"/>
  <c r="K41"/>
  <c r="K40"/>
  <c r="K38"/>
  <c r="K37"/>
  <c r="K36"/>
  <c r="K35"/>
  <c r="K34"/>
  <c r="K33"/>
  <c r="K32"/>
  <c r="K31"/>
  <c r="K29"/>
  <c r="K28"/>
  <c r="K26"/>
  <c r="K25"/>
  <c r="K24"/>
  <c r="K23"/>
  <c r="K22"/>
  <c r="K21"/>
  <c r="K20"/>
  <c r="K19"/>
  <c r="K18"/>
  <c r="K17"/>
  <c r="K16"/>
  <c r="K15"/>
  <c r="K14"/>
  <c r="K13"/>
  <c r="K12"/>
  <c r="K11"/>
  <c r="K10"/>
  <c r="K9"/>
  <c r="K8"/>
  <c r="K7"/>
  <c r="K6"/>
  <c r="K5"/>
  <c r="K62" i="188"/>
  <c r="K61"/>
  <c r="K60"/>
  <c r="K59"/>
  <c r="K58"/>
  <c r="K57"/>
  <c r="K56"/>
  <c r="K55"/>
  <c r="K54"/>
  <c r="K53"/>
  <c r="K52"/>
  <c r="K51"/>
  <c r="K50"/>
  <c r="K49"/>
  <c r="K48"/>
  <c r="K47"/>
  <c r="K46"/>
  <c r="K45"/>
  <c r="K44"/>
  <c r="K43"/>
  <c r="K42"/>
  <c r="K41"/>
  <c r="K40"/>
  <c r="K39"/>
  <c r="K38"/>
  <c r="K37"/>
  <c r="K36"/>
  <c r="K35"/>
  <c r="K34"/>
  <c r="K33"/>
  <c r="K32"/>
  <c r="K31"/>
  <c r="K30"/>
  <c r="K29"/>
  <c r="K28"/>
  <c r="K27"/>
  <c r="K26"/>
  <c r="K25"/>
  <c r="K24"/>
  <c r="K23"/>
  <c r="K22"/>
  <c r="K21"/>
  <c r="K20"/>
  <c r="K19"/>
  <c r="K18"/>
  <c r="K17"/>
  <c r="K16"/>
  <c r="K15"/>
  <c r="K14"/>
  <c r="K13"/>
  <c r="K12"/>
  <c r="K11"/>
  <c r="K10"/>
  <c r="K9"/>
  <c r="K8"/>
  <c r="K7"/>
  <c r="K6"/>
  <c r="K5"/>
</calcChain>
</file>

<file path=xl/sharedStrings.xml><?xml version="1.0" encoding="utf-8"?>
<sst xmlns="http://schemas.openxmlformats.org/spreadsheetml/2006/main" count="906" uniqueCount="506">
  <si>
    <r>
      <rPr>
        <sz val="16"/>
        <rFont val="黑体"/>
        <family val="3"/>
        <charset val="134"/>
      </rPr>
      <t>第五章</t>
    </r>
    <r>
      <rPr>
        <sz val="16"/>
        <rFont val="Times New Roman"/>
        <family val="1"/>
      </rPr>
      <t xml:space="preserve">  </t>
    </r>
    <r>
      <rPr>
        <sz val="16"/>
        <rFont val="黑体"/>
        <family val="3"/>
        <charset val="134"/>
      </rPr>
      <t>工程量清单</t>
    </r>
  </si>
  <si>
    <r>
      <rPr>
        <sz val="12"/>
        <rFont val="Times New Roman"/>
        <family val="1"/>
      </rPr>
      <t xml:space="preserve">1. </t>
    </r>
    <r>
      <rPr>
        <sz val="12"/>
        <rFont val="黑体"/>
        <family val="3"/>
        <charset val="134"/>
      </rPr>
      <t>工程量清单说明、</t>
    </r>
    <r>
      <rPr>
        <sz val="12"/>
        <rFont val="Times New Roman"/>
        <family val="1"/>
      </rPr>
      <t xml:space="preserve">3. </t>
    </r>
    <r>
      <rPr>
        <sz val="12"/>
        <rFont val="黑体"/>
        <family val="3"/>
        <charset val="134"/>
      </rPr>
      <t>计日工说明请参阅《公路工程标准施工招标文件》（</t>
    </r>
    <r>
      <rPr>
        <sz val="12"/>
        <rFont val="Times New Roman"/>
        <family val="1"/>
      </rPr>
      <t>2009</t>
    </r>
    <r>
      <rPr>
        <sz val="12"/>
        <rFont val="黑体"/>
        <family val="3"/>
        <charset val="134"/>
      </rPr>
      <t>年版）交公路发【</t>
    </r>
    <r>
      <rPr>
        <sz val="12"/>
        <rFont val="Times New Roman"/>
        <family val="1"/>
      </rPr>
      <t>2009</t>
    </r>
    <r>
      <rPr>
        <sz val="12"/>
        <rFont val="黑体"/>
        <family val="3"/>
        <charset val="134"/>
      </rPr>
      <t>】</t>
    </r>
    <r>
      <rPr>
        <sz val="12"/>
        <rFont val="Times New Roman"/>
        <family val="1"/>
      </rPr>
      <t>221</t>
    </r>
    <r>
      <rPr>
        <sz val="12"/>
        <rFont val="黑体"/>
        <family val="3"/>
        <charset val="134"/>
      </rPr>
      <t>号</t>
    </r>
  </si>
  <si>
    <r>
      <rPr>
        <sz val="12"/>
        <rFont val="Times New Roman"/>
        <family val="1"/>
      </rPr>
      <t xml:space="preserve">2. </t>
    </r>
    <r>
      <rPr>
        <sz val="12"/>
        <rFont val="黑体"/>
        <family val="3"/>
        <charset val="134"/>
      </rPr>
      <t>投标报价说明</t>
    </r>
  </si>
  <si>
    <r>
      <rPr>
        <sz val="12"/>
        <rFont val="黑体"/>
        <family val="3"/>
        <charset val="134"/>
      </rPr>
      <t>第</t>
    </r>
    <r>
      <rPr>
        <sz val="12"/>
        <rFont val="Times New Roman"/>
        <family val="1"/>
      </rPr>
      <t>2.7</t>
    </r>
    <r>
      <rPr>
        <sz val="12"/>
        <rFont val="黑体"/>
        <family val="3"/>
        <charset val="134"/>
      </rPr>
      <t>款细化为：</t>
    </r>
  </si>
  <si>
    <r>
      <rPr>
        <sz val="12"/>
        <rFont val="Times New Roman"/>
        <family val="1"/>
      </rPr>
      <t xml:space="preserve">2.7 </t>
    </r>
    <r>
      <rPr>
        <sz val="12"/>
        <rFont val="宋体"/>
        <family val="3"/>
        <charset val="134"/>
      </rPr>
      <t>暂列金额（不含计日工总额）的数量及拟用子目的说明：
（</t>
    </r>
    <r>
      <rPr>
        <sz val="12"/>
        <rFont val="Times New Roman"/>
        <family val="1"/>
      </rPr>
      <t>1</t>
    </r>
    <r>
      <rPr>
        <sz val="12"/>
        <rFont val="宋体"/>
        <family val="3"/>
        <charset val="134"/>
      </rPr>
      <t>）照明项目：第</t>
    </r>
    <r>
      <rPr>
        <sz val="12"/>
        <rFont val="Times New Roman"/>
        <family val="1"/>
      </rPr>
      <t>100</t>
    </r>
    <r>
      <rPr>
        <sz val="12"/>
        <rFont val="宋体"/>
        <family val="3"/>
        <charset val="134"/>
      </rPr>
      <t>章</t>
    </r>
    <r>
      <rPr>
        <sz val="12"/>
        <rFont val="Times New Roman"/>
        <family val="1"/>
      </rPr>
      <t>~</t>
    </r>
    <r>
      <rPr>
        <sz val="12"/>
        <rFont val="宋体"/>
        <family val="3"/>
        <charset val="134"/>
      </rPr>
      <t>第</t>
    </r>
    <r>
      <rPr>
        <sz val="12"/>
        <rFont val="Times New Roman"/>
        <family val="1"/>
      </rPr>
      <t>900</t>
    </r>
    <r>
      <rPr>
        <sz val="12"/>
        <rFont val="宋体"/>
        <family val="3"/>
        <charset val="134"/>
      </rPr>
      <t>章清单合计的</t>
    </r>
    <r>
      <rPr>
        <sz val="12"/>
        <rFont val="Times New Roman"/>
        <family val="1"/>
      </rPr>
      <t>5%</t>
    </r>
    <r>
      <rPr>
        <sz val="12"/>
        <rFont val="宋体"/>
        <family val="3"/>
        <charset val="134"/>
      </rPr>
      <t>，除合同另有规定外，应由监理人按合同条款的规定，结合工程具体情况，报经发包人批准后指令全部或部分地使用，或者根本不予动用。
（</t>
    </r>
    <r>
      <rPr>
        <sz val="12"/>
        <rFont val="Times New Roman"/>
        <family val="1"/>
      </rPr>
      <t>2</t>
    </r>
    <r>
      <rPr>
        <sz val="12"/>
        <rFont val="宋体"/>
        <family val="3"/>
        <charset val="134"/>
      </rPr>
      <t>）机电系统：第</t>
    </r>
    <r>
      <rPr>
        <sz val="12"/>
        <rFont val="Times New Roman"/>
        <family val="1"/>
      </rPr>
      <t>100</t>
    </r>
    <r>
      <rPr>
        <sz val="12"/>
        <rFont val="宋体"/>
        <family val="3"/>
        <charset val="134"/>
      </rPr>
      <t>章</t>
    </r>
    <r>
      <rPr>
        <sz val="12"/>
        <rFont val="Times New Roman"/>
        <family val="1"/>
      </rPr>
      <t>~</t>
    </r>
    <r>
      <rPr>
        <sz val="12"/>
        <rFont val="宋体"/>
        <family val="3"/>
        <charset val="134"/>
      </rPr>
      <t>第</t>
    </r>
    <r>
      <rPr>
        <sz val="12"/>
        <rFont val="Times New Roman"/>
        <family val="1"/>
      </rPr>
      <t>800</t>
    </r>
    <r>
      <rPr>
        <sz val="12"/>
        <rFont val="宋体"/>
        <family val="3"/>
        <charset val="134"/>
      </rPr>
      <t>章清单合计的</t>
    </r>
    <r>
      <rPr>
        <sz val="12"/>
        <rFont val="Times New Roman"/>
        <family val="1"/>
      </rPr>
      <t>5%</t>
    </r>
    <r>
      <rPr>
        <sz val="12"/>
        <rFont val="宋体"/>
        <family val="3"/>
        <charset val="134"/>
      </rPr>
      <t>，除合同另有规定外，应由监理人按合同条款的规定，结合工程具体情况，报经发包人批准后指令全部或部分地使用，或者根本不予动用。</t>
    </r>
  </si>
  <si>
    <r>
      <rPr>
        <sz val="12"/>
        <rFont val="Times New Roman"/>
        <family val="1"/>
      </rPr>
      <t xml:space="preserve">2.8 </t>
    </r>
    <r>
      <rPr>
        <sz val="12"/>
        <rFont val="宋体"/>
        <family val="3"/>
        <charset val="134"/>
      </rPr>
      <t>暂估价的数量及拟用子目的说明：工程信息管理系统</t>
    </r>
    <r>
      <rPr>
        <sz val="12"/>
        <rFont val="Times New Roman"/>
        <family val="1"/>
      </rPr>
      <t xml:space="preserve"> 10000 </t>
    </r>
    <r>
      <rPr>
        <sz val="12"/>
        <rFont val="宋体"/>
        <family val="3"/>
        <charset val="134"/>
      </rPr>
      <t>元。</t>
    </r>
  </si>
  <si>
    <r>
      <rPr>
        <sz val="12"/>
        <rFont val="Times New Roman"/>
        <family val="1"/>
      </rPr>
      <t xml:space="preserve">4. </t>
    </r>
    <r>
      <rPr>
        <sz val="12"/>
        <rFont val="黑体"/>
        <family val="3"/>
        <charset val="134"/>
      </rPr>
      <t>其他说明</t>
    </r>
  </si>
  <si>
    <r>
      <rPr>
        <sz val="12"/>
        <rFont val="Times New Roman"/>
        <family val="1"/>
      </rPr>
      <t>4.1</t>
    </r>
    <r>
      <rPr>
        <sz val="12"/>
        <rFont val="宋体"/>
        <family val="3"/>
        <charset val="134"/>
      </rPr>
      <t>本工程执行《公路工程造价人员资格认证管理实施细则》（公设字</t>
    </r>
    <r>
      <rPr>
        <sz val="12"/>
        <rFont val="Times New Roman"/>
        <family val="1"/>
      </rPr>
      <t>[1996]039</t>
    </r>
    <r>
      <rPr>
        <sz val="12"/>
        <rFont val="宋体"/>
        <family val="3"/>
        <charset val="134"/>
      </rPr>
      <t>号）、《关于实行公路工程造价人员“持证上岗”制度的通知》（京交公字</t>
    </r>
    <r>
      <rPr>
        <sz val="12"/>
        <rFont val="Times New Roman"/>
        <family val="1"/>
      </rPr>
      <t>[2002]473</t>
    </r>
    <r>
      <rPr>
        <sz val="12"/>
        <rFont val="宋体"/>
        <family val="3"/>
        <charset val="134"/>
      </rPr>
      <t>号），各投标单位遵照执行。投标报价和工程量清单中须附清单编制人员身份证、毕业证、职称证及造价人员资格证书的复印件（正本附彩色扫描件或彩色复印件），造价人员在清单右上角签字并加盖资格印章。</t>
    </r>
  </si>
  <si>
    <t xml:space="preserve">4.2施工界面划分
（1）机电工程
 土建单位负责实施横穿路基预埋钢管及人、手孔井，桥梁段机电设施的混凝土基础及相应的人、手孔井、防雷接地、接线盒（接线盒由附属工程施工单位提供）。
 附属工程负责实施路基段机电设施基础及机电设施下的人、手孔井。
土建单位负责实施中央隔离带及进站路侧的通信管沟开挖、铺沙、回填，桥梁段预埋钢管及对应的人、手孔井。
土建单位负责实施收费岛防撞柱基础、预埋底法兰（底法兰及螺栓由附属工程单位提供），负责预留防撞栏杆的基础坑洞。
（2）照明工程
土建单位负责实施横穿路基预埋钢管及对应的人、手孔井，路侧灯杆间的预埋管（含道路及桥梁段）；桥梁段灯杆混凝土基础、预埋底法兰、接线盒（底法兰及螺栓、接线盒由附属工程施工单位提供）及由土建施工的灯杆防雷接地。
附属工程单位负责实施路基段灯杆基础及路侧灯杆下人、手孔井，路基范围以外的人、手孔井。
</t>
  </si>
  <si>
    <t>5.工程量清单</t>
  </si>
  <si>
    <t>5.1工程量清单表</t>
  </si>
  <si>
    <t>工 程 量 清 单</t>
  </si>
  <si>
    <t>标段：机电照明（照明部分）</t>
  </si>
  <si>
    <t>清单   第100章   总  则</t>
  </si>
  <si>
    <t>子目号</t>
  </si>
  <si>
    <t>子目名称</t>
  </si>
  <si>
    <t>单位</t>
  </si>
  <si>
    <t>数量</t>
  </si>
  <si>
    <t>单价</t>
  </si>
  <si>
    <t>合价</t>
  </si>
  <si>
    <t>101-1</t>
  </si>
  <si>
    <r>
      <rPr>
        <sz val="10.5"/>
        <rFont val="宋体"/>
        <family val="3"/>
        <charset val="134"/>
      </rPr>
      <t>保险费</t>
    </r>
  </si>
  <si>
    <t>-a</t>
  </si>
  <si>
    <r>
      <rPr>
        <sz val="10.5"/>
        <rFont val="宋体"/>
        <family val="3"/>
        <charset val="134"/>
      </rPr>
      <t>按合同条款规定，提供建筑工程一切险</t>
    </r>
  </si>
  <si>
    <r>
      <rPr>
        <sz val="10.5"/>
        <rFont val="宋体"/>
        <family val="3"/>
        <charset val="134"/>
      </rPr>
      <t>总额</t>
    </r>
  </si>
  <si>
    <t>-b</t>
  </si>
  <si>
    <r>
      <rPr>
        <sz val="10.5"/>
        <rFont val="宋体"/>
        <family val="3"/>
        <charset val="134"/>
      </rPr>
      <t>按合同条款规定，提供第三者责任险</t>
    </r>
  </si>
  <si>
    <t>-c</t>
  </si>
  <si>
    <r>
      <rPr>
        <sz val="10.5"/>
        <rFont val="宋体"/>
        <family val="3"/>
        <charset val="134"/>
      </rPr>
      <t>按合同条款规定，提供农民工工伤保险</t>
    </r>
  </si>
  <si>
    <t>102-1</t>
  </si>
  <si>
    <r>
      <rPr>
        <sz val="10.5"/>
        <rFont val="宋体"/>
        <family val="3"/>
        <charset val="134"/>
      </rPr>
      <t>竣工文件编制费</t>
    </r>
  </si>
  <si>
    <t>102-2</t>
  </si>
  <si>
    <r>
      <rPr>
        <sz val="10.5"/>
        <rFont val="宋体"/>
        <family val="3"/>
        <charset val="134"/>
      </rPr>
      <t>文明施工及环保费</t>
    </r>
  </si>
  <si>
    <t>102-3</t>
  </si>
  <si>
    <r>
      <rPr>
        <sz val="10.5"/>
        <rFont val="宋体"/>
        <family val="3"/>
        <charset val="134"/>
      </rPr>
      <t>安全生产费</t>
    </r>
  </si>
  <si>
    <t>102-4</t>
  </si>
  <si>
    <t>工程信息管理系统（暂估价）</t>
  </si>
  <si>
    <t>103-1</t>
  </si>
  <si>
    <t>临时道路修建、养护与拆除（包括原道路的养护费）</t>
  </si>
  <si>
    <t>103-2</t>
  </si>
  <si>
    <t>临时占地</t>
  </si>
  <si>
    <t>104-1</t>
  </si>
  <si>
    <r>
      <rPr>
        <sz val="10.5"/>
        <rFont val="宋体"/>
        <family val="3"/>
        <charset val="134"/>
      </rPr>
      <t>承包人驻地建设</t>
    </r>
  </si>
  <si>
    <r>
      <rPr>
        <sz val="10.5"/>
        <rFont val="宋体"/>
        <family val="3"/>
        <charset val="134"/>
      </rPr>
      <t>清单</t>
    </r>
    <r>
      <rPr>
        <sz val="10.5"/>
        <rFont val="Arial"/>
        <family val="2"/>
      </rPr>
      <t xml:space="preserve">  100</t>
    </r>
    <r>
      <rPr>
        <sz val="10.5"/>
        <rFont val="宋体"/>
        <family val="3"/>
        <charset val="134"/>
      </rPr>
      <t>章合计</t>
    </r>
    <r>
      <rPr>
        <sz val="10.5"/>
        <rFont val="Arial"/>
        <family val="2"/>
      </rPr>
      <t xml:space="preserve">  </t>
    </r>
    <r>
      <rPr>
        <sz val="10.5"/>
        <rFont val="宋体"/>
        <family val="3"/>
        <charset val="134"/>
      </rPr>
      <t>人民币</t>
    </r>
  </si>
  <si>
    <r>
      <rPr>
        <b/>
        <sz val="14"/>
        <rFont val="宋体"/>
        <family val="3"/>
        <charset val="134"/>
      </rPr>
      <t>工</t>
    </r>
    <r>
      <rPr>
        <b/>
        <sz val="14"/>
        <rFont val="Arial"/>
        <family val="2"/>
      </rPr>
      <t xml:space="preserve"> </t>
    </r>
    <r>
      <rPr>
        <b/>
        <sz val="14"/>
        <rFont val="宋体"/>
        <family val="3"/>
        <charset val="134"/>
      </rPr>
      <t>程</t>
    </r>
    <r>
      <rPr>
        <b/>
        <sz val="14"/>
        <rFont val="Arial"/>
        <family val="2"/>
      </rPr>
      <t xml:space="preserve"> </t>
    </r>
    <r>
      <rPr>
        <b/>
        <sz val="14"/>
        <rFont val="宋体"/>
        <family val="3"/>
        <charset val="134"/>
      </rPr>
      <t>量</t>
    </r>
    <r>
      <rPr>
        <b/>
        <sz val="14"/>
        <rFont val="Arial"/>
        <family val="2"/>
      </rPr>
      <t xml:space="preserve"> </t>
    </r>
    <r>
      <rPr>
        <b/>
        <sz val="14"/>
        <rFont val="宋体"/>
        <family val="3"/>
        <charset val="134"/>
      </rPr>
      <t>清</t>
    </r>
    <r>
      <rPr>
        <b/>
        <sz val="14"/>
        <rFont val="Arial"/>
        <family val="2"/>
      </rPr>
      <t xml:space="preserve"> </t>
    </r>
    <r>
      <rPr>
        <b/>
        <sz val="14"/>
        <rFont val="宋体"/>
        <family val="3"/>
        <charset val="134"/>
      </rPr>
      <t>单</t>
    </r>
  </si>
  <si>
    <t>清单   第900章   照明施工</t>
  </si>
  <si>
    <r>
      <rPr>
        <sz val="11"/>
        <color theme="1"/>
        <rFont val="宋体"/>
        <family val="3"/>
        <charset val="134"/>
      </rPr>
      <t>灯杆、灯具</t>
    </r>
  </si>
  <si>
    <t>901-1</t>
  </si>
  <si>
    <r>
      <rPr>
        <sz val="11"/>
        <color theme="1"/>
        <rFont val="宋体"/>
        <family val="3"/>
        <charset val="134"/>
      </rPr>
      <t>低杆灯</t>
    </r>
    <r>
      <rPr>
        <sz val="11"/>
        <color theme="1"/>
        <rFont val="Arial"/>
        <family val="2"/>
      </rPr>
      <t xml:space="preserve">  </t>
    </r>
  </si>
  <si>
    <r>
      <rPr>
        <sz val="11"/>
        <color theme="1"/>
        <rFont val="Arial"/>
        <family val="2"/>
      </rPr>
      <t>13m  2x240W  LED</t>
    </r>
    <r>
      <rPr>
        <sz val="11"/>
        <color theme="1"/>
        <rFont val="宋体"/>
        <family val="3"/>
        <charset val="134"/>
      </rPr>
      <t>灯</t>
    </r>
  </si>
  <si>
    <r>
      <rPr>
        <sz val="11"/>
        <color theme="1"/>
        <rFont val="宋体"/>
        <family val="3"/>
        <charset val="134"/>
      </rPr>
      <t>根</t>
    </r>
  </si>
  <si>
    <r>
      <rPr>
        <sz val="11"/>
        <color theme="1"/>
        <rFont val="Arial"/>
        <family val="2"/>
      </rPr>
      <t>10m  150W  LED</t>
    </r>
    <r>
      <rPr>
        <sz val="11"/>
        <color theme="1"/>
        <rFont val="宋体"/>
        <family val="3"/>
        <charset val="134"/>
      </rPr>
      <t>灯</t>
    </r>
  </si>
  <si>
    <r>
      <rPr>
        <sz val="11"/>
        <color theme="1"/>
        <rFont val="Arial"/>
        <family val="2"/>
      </rPr>
      <t>12m  240W  LED</t>
    </r>
    <r>
      <rPr>
        <sz val="11"/>
        <color theme="1"/>
        <rFont val="宋体"/>
        <family val="3"/>
        <charset val="134"/>
      </rPr>
      <t>灯</t>
    </r>
  </si>
  <si>
    <t>-d</t>
  </si>
  <si>
    <r>
      <rPr>
        <sz val="11"/>
        <color theme="1"/>
        <rFont val="Arial"/>
        <family val="2"/>
      </rPr>
      <t>13m  2x240W  LED</t>
    </r>
    <r>
      <rPr>
        <sz val="11"/>
        <color theme="1"/>
        <rFont val="宋体"/>
        <family val="3"/>
        <charset val="134"/>
      </rPr>
      <t>灯（广场照明）</t>
    </r>
  </si>
  <si>
    <t>-e</t>
  </si>
  <si>
    <r>
      <rPr>
        <sz val="11"/>
        <color theme="1"/>
        <rFont val="Arial"/>
        <family val="2"/>
      </rPr>
      <t>15m  3x240W  LED</t>
    </r>
    <r>
      <rPr>
        <sz val="11"/>
        <color theme="1"/>
        <rFont val="宋体"/>
        <family val="3"/>
        <charset val="134"/>
      </rPr>
      <t>灯</t>
    </r>
  </si>
  <si>
    <t>901-2</t>
  </si>
  <si>
    <r>
      <rPr>
        <sz val="11"/>
        <color theme="1"/>
        <rFont val="宋体"/>
        <family val="3"/>
        <charset val="134"/>
      </rPr>
      <t>高杆灯</t>
    </r>
  </si>
  <si>
    <r>
      <rPr>
        <sz val="11"/>
        <color theme="1"/>
        <rFont val="Arial"/>
        <family val="2"/>
      </rPr>
      <t>30m  6000W  LED</t>
    </r>
    <r>
      <rPr>
        <sz val="11"/>
        <color theme="1"/>
        <rFont val="宋体"/>
        <family val="3"/>
        <charset val="134"/>
      </rPr>
      <t>灯</t>
    </r>
  </si>
  <si>
    <t>901-4</t>
  </si>
  <si>
    <r>
      <rPr>
        <sz val="11"/>
        <color theme="1"/>
        <rFont val="宋体"/>
        <family val="3"/>
        <charset val="134"/>
      </rPr>
      <t>灯杆基础</t>
    </r>
  </si>
  <si>
    <r>
      <rPr>
        <sz val="11"/>
        <rFont val="Arial"/>
        <family val="2"/>
      </rPr>
      <t>10m</t>
    </r>
    <r>
      <rPr>
        <sz val="11"/>
        <rFont val="宋体"/>
        <family val="3"/>
        <charset val="134"/>
      </rPr>
      <t>灯杆基础</t>
    </r>
  </si>
  <si>
    <t>套</t>
  </si>
  <si>
    <r>
      <rPr>
        <sz val="11"/>
        <rFont val="Arial"/>
        <family val="2"/>
      </rPr>
      <t>12</t>
    </r>
    <r>
      <rPr>
        <sz val="11"/>
        <rFont val="宋体"/>
        <family val="3"/>
        <charset val="134"/>
      </rPr>
      <t>灯杆基础</t>
    </r>
  </si>
  <si>
    <r>
      <rPr>
        <sz val="11"/>
        <rFont val="Arial"/>
        <family val="2"/>
      </rPr>
      <t>13m</t>
    </r>
    <r>
      <rPr>
        <sz val="11"/>
        <rFont val="宋体"/>
        <family val="3"/>
        <charset val="134"/>
      </rPr>
      <t>灯杆基础</t>
    </r>
  </si>
  <si>
    <r>
      <rPr>
        <sz val="11"/>
        <rFont val="Arial"/>
        <family val="2"/>
      </rPr>
      <t>15m</t>
    </r>
    <r>
      <rPr>
        <sz val="11"/>
        <rFont val="宋体"/>
        <family val="3"/>
        <charset val="134"/>
      </rPr>
      <t>灯杆基础</t>
    </r>
  </si>
  <si>
    <t>桥上灯杆基础（预埋）</t>
  </si>
  <si>
    <r>
      <rPr>
        <sz val="11"/>
        <color theme="1"/>
        <rFont val="宋体"/>
        <family val="3"/>
        <charset val="134"/>
      </rPr>
      <t>套</t>
    </r>
  </si>
  <si>
    <t>-f</t>
  </si>
  <si>
    <t>高杆灯基础（现浇）</t>
  </si>
  <si>
    <t>902</t>
  </si>
  <si>
    <r>
      <rPr>
        <sz val="11"/>
        <color theme="1"/>
        <rFont val="宋体"/>
        <family val="3"/>
        <charset val="134"/>
      </rPr>
      <t>电缆、电线</t>
    </r>
  </si>
  <si>
    <t>902-1</t>
  </si>
  <si>
    <r>
      <rPr>
        <sz val="11"/>
        <color theme="1"/>
        <rFont val="宋体"/>
        <family val="3"/>
        <charset val="134"/>
      </rPr>
      <t>电缆</t>
    </r>
  </si>
  <si>
    <r>
      <rPr>
        <sz val="11"/>
        <color theme="1"/>
        <rFont val="宋体"/>
        <family val="3"/>
        <charset val="134"/>
      </rPr>
      <t>电力电缆</t>
    </r>
    <r>
      <rPr>
        <sz val="11"/>
        <color theme="1"/>
        <rFont val="Arial"/>
        <family val="2"/>
      </rPr>
      <t>YJLV-1  4x50+1x25mm</t>
    </r>
    <r>
      <rPr>
        <vertAlign val="superscript"/>
        <sz val="11"/>
        <color theme="1"/>
        <rFont val="Arial"/>
        <family val="2"/>
      </rPr>
      <t>2</t>
    </r>
  </si>
  <si>
    <t>m</t>
  </si>
  <si>
    <r>
      <rPr>
        <sz val="11"/>
        <color theme="1"/>
        <rFont val="宋体"/>
        <family val="3"/>
        <charset val="134"/>
      </rPr>
      <t>电力电缆</t>
    </r>
    <r>
      <rPr>
        <sz val="11"/>
        <color theme="1"/>
        <rFont val="Arial"/>
        <family val="2"/>
      </rPr>
      <t>YJLV-1  4x70+1x35mm</t>
    </r>
    <r>
      <rPr>
        <vertAlign val="superscript"/>
        <sz val="11"/>
        <color theme="1"/>
        <rFont val="Arial"/>
        <family val="2"/>
      </rPr>
      <t>2</t>
    </r>
  </si>
  <si>
    <r>
      <rPr>
        <sz val="11"/>
        <color theme="1"/>
        <rFont val="宋体"/>
        <family val="3"/>
        <charset val="134"/>
      </rPr>
      <t>电力电缆</t>
    </r>
    <r>
      <rPr>
        <sz val="11"/>
        <color theme="1"/>
        <rFont val="Arial"/>
        <family val="2"/>
      </rPr>
      <t>YJLV-1  4x95+1x50mm</t>
    </r>
    <r>
      <rPr>
        <vertAlign val="superscript"/>
        <sz val="11"/>
        <color theme="1"/>
        <rFont val="Arial"/>
        <family val="2"/>
      </rPr>
      <t>2</t>
    </r>
  </si>
  <si>
    <t>902-2</t>
  </si>
  <si>
    <r>
      <rPr>
        <sz val="11"/>
        <color theme="1"/>
        <rFont val="宋体"/>
        <family val="3"/>
        <charset val="134"/>
      </rPr>
      <t>电线</t>
    </r>
  </si>
  <si>
    <r>
      <rPr>
        <sz val="11"/>
        <color theme="1"/>
        <rFont val="Arial"/>
        <family val="2"/>
      </rPr>
      <t>BV-3x2.5mm</t>
    </r>
    <r>
      <rPr>
        <vertAlign val="superscript"/>
        <sz val="11"/>
        <color theme="1"/>
        <rFont val="Arial"/>
        <family val="2"/>
      </rPr>
      <t>2</t>
    </r>
  </si>
  <si>
    <t>904-2</t>
  </si>
  <si>
    <r>
      <rPr>
        <sz val="11"/>
        <color theme="1"/>
        <rFont val="宋体"/>
        <family val="3"/>
        <charset val="134"/>
      </rPr>
      <t>接地极</t>
    </r>
  </si>
  <si>
    <r>
      <rPr>
        <sz val="11"/>
        <color theme="1"/>
        <rFont val="宋体"/>
        <family val="3"/>
        <charset val="134"/>
      </rPr>
      <t>接地极</t>
    </r>
    <r>
      <rPr>
        <sz val="11"/>
        <color theme="1"/>
        <rFont val="Arial"/>
        <family val="2"/>
      </rPr>
      <t>Φ19  2.5m</t>
    </r>
  </si>
  <si>
    <t>根</t>
  </si>
  <si>
    <t>905</t>
  </si>
  <si>
    <r>
      <rPr>
        <sz val="11"/>
        <color theme="1"/>
        <rFont val="宋体"/>
        <family val="3"/>
        <charset val="134"/>
      </rPr>
      <t>检查井</t>
    </r>
  </si>
  <si>
    <t>905-1</t>
  </si>
  <si>
    <r>
      <rPr>
        <sz val="11"/>
        <color theme="1"/>
        <rFont val="宋体"/>
        <family val="3"/>
        <charset val="134"/>
      </rPr>
      <t>手孔井</t>
    </r>
  </si>
  <si>
    <t>照明手孔井（砖砌）</t>
  </si>
  <si>
    <t>个</t>
  </si>
  <si>
    <t>905-2</t>
  </si>
  <si>
    <t>人孔井</t>
  </si>
  <si>
    <t>电力人孔井（砖砌）</t>
  </si>
  <si>
    <r>
      <rPr>
        <sz val="11"/>
        <rFont val="宋体"/>
        <family val="3"/>
        <charset val="134"/>
      </rPr>
      <t>配电箱</t>
    </r>
    <r>
      <rPr>
        <sz val="11"/>
        <rFont val="Arial"/>
        <family val="2"/>
      </rPr>
      <t>(</t>
    </r>
    <r>
      <rPr>
        <sz val="11"/>
        <rFont val="宋体"/>
        <family val="3"/>
        <charset val="134"/>
      </rPr>
      <t>柜</t>
    </r>
    <r>
      <rPr>
        <sz val="11"/>
        <rFont val="Arial"/>
        <family val="2"/>
      </rPr>
      <t>)</t>
    </r>
    <r>
      <rPr>
        <sz val="11"/>
        <rFont val="宋体"/>
        <family val="3"/>
        <charset val="134"/>
      </rPr>
      <t>、节能控制装置</t>
    </r>
  </si>
  <si>
    <t>906-1</t>
  </si>
  <si>
    <t>智能照明控制仪、配电箱（柜）</t>
  </si>
  <si>
    <r>
      <rPr>
        <sz val="11"/>
        <color theme="1"/>
        <rFont val="宋体"/>
        <family val="3"/>
        <charset val="134"/>
      </rPr>
      <t>智能照明控制仪（</t>
    </r>
    <r>
      <rPr>
        <sz val="11"/>
        <color theme="1"/>
        <rFont val="Arial"/>
        <family val="2"/>
      </rPr>
      <t>50KVA</t>
    </r>
    <r>
      <rPr>
        <sz val="11"/>
        <color theme="1"/>
        <rFont val="宋体"/>
        <family val="3"/>
        <charset val="134"/>
      </rPr>
      <t>）</t>
    </r>
  </si>
  <si>
    <t>台</t>
  </si>
  <si>
    <t>照明配电箱</t>
  </si>
  <si>
    <r>
      <rPr>
        <sz val="11"/>
        <color theme="1"/>
        <rFont val="宋体"/>
        <family val="3"/>
        <charset val="134"/>
      </rPr>
      <t>台</t>
    </r>
  </si>
  <si>
    <t>906-2</t>
  </si>
  <si>
    <t>基础</t>
  </si>
  <si>
    <r>
      <rPr>
        <sz val="10.5"/>
        <color theme="1"/>
        <rFont val="宋体"/>
        <family val="3"/>
        <charset val="134"/>
      </rPr>
      <t>清单</t>
    </r>
    <r>
      <rPr>
        <sz val="10.5"/>
        <color theme="1"/>
        <rFont val="Arial"/>
        <family val="2"/>
      </rPr>
      <t xml:space="preserve"> 900</t>
    </r>
    <r>
      <rPr>
        <sz val="10.5"/>
        <color theme="1"/>
        <rFont val="宋体"/>
        <family val="3"/>
        <charset val="134"/>
      </rPr>
      <t>章合计</t>
    </r>
    <r>
      <rPr>
        <sz val="10.5"/>
        <color theme="1"/>
        <rFont val="Arial"/>
        <family val="2"/>
      </rPr>
      <t xml:space="preserve">  </t>
    </r>
    <r>
      <rPr>
        <sz val="10.5"/>
        <color theme="1"/>
        <rFont val="宋体"/>
        <family val="3"/>
        <charset val="134"/>
      </rPr>
      <t>人民币</t>
    </r>
  </si>
  <si>
    <t>5.2 计日工表（照明部分）</t>
  </si>
  <si>
    <t>5.2.1 劳务</t>
  </si>
  <si>
    <t>编号</t>
  </si>
  <si>
    <t>暂定数量</t>
  </si>
  <si>
    <r>
      <rPr>
        <sz val="11"/>
        <rFont val="宋体"/>
        <family val="3"/>
        <charset val="134"/>
      </rPr>
      <t>普通工</t>
    </r>
  </si>
  <si>
    <t>h</t>
  </si>
  <si>
    <r>
      <rPr>
        <sz val="11"/>
        <rFont val="宋体"/>
        <family val="3"/>
        <charset val="134"/>
      </rPr>
      <t>技工</t>
    </r>
  </si>
  <si>
    <r>
      <rPr>
        <sz val="11"/>
        <rFont val="宋体"/>
        <family val="3"/>
        <charset val="134"/>
      </rPr>
      <t>劳务小计金额：</t>
    </r>
    <r>
      <rPr>
        <sz val="11"/>
        <rFont val="Arial"/>
        <family val="2"/>
      </rPr>
      <t xml:space="preserve">                                          </t>
    </r>
    <r>
      <rPr>
        <sz val="11"/>
        <rFont val="宋体"/>
        <family val="3"/>
        <charset val="134"/>
      </rPr>
      <t>（计入</t>
    </r>
    <r>
      <rPr>
        <sz val="11"/>
        <rFont val="Arial"/>
        <family val="2"/>
      </rPr>
      <t>“</t>
    </r>
    <r>
      <rPr>
        <sz val="11"/>
        <rFont val="宋体"/>
        <family val="3"/>
        <charset val="134"/>
      </rPr>
      <t>计日工汇总表</t>
    </r>
    <r>
      <rPr>
        <sz val="11"/>
        <rFont val="Arial"/>
        <family val="2"/>
      </rPr>
      <t>”</t>
    </r>
    <r>
      <rPr>
        <sz val="11"/>
        <rFont val="宋体"/>
        <family val="3"/>
        <charset val="134"/>
      </rPr>
      <t>）</t>
    </r>
  </si>
  <si>
    <t>5.2.2 材料</t>
  </si>
  <si>
    <r>
      <rPr>
        <sz val="11"/>
        <rFont val="宋体"/>
        <family val="3"/>
        <charset val="134"/>
      </rPr>
      <t>水泥</t>
    </r>
  </si>
  <si>
    <t>t</t>
  </si>
  <si>
    <r>
      <rPr>
        <sz val="11"/>
        <rFont val="宋体"/>
        <family val="3"/>
        <charset val="134"/>
      </rPr>
      <t>钢筋</t>
    </r>
  </si>
  <si>
    <r>
      <rPr>
        <sz val="11"/>
        <rFont val="宋体"/>
        <family val="3"/>
        <charset val="134"/>
      </rPr>
      <t>镀锌钢管</t>
    </r>
  </si>
  <si>
    <r>
      <rPr>
        <sz val="11"/>
        <rFont val="宋体"/>
        <family val="3"/>
        <charset val="134"/>
      </rPr>
      <t>材料小计金额：</t>
    </r>
    <r>
      <rPr>
        <sz val="11"/>
        <rFont val="Arial"/>
        <family val="2"/>
      </rPr>
      <t xml:space="preserve">                                          </t>
    </r>
    <r>
      <rPr>
        <sz val="11"/>
        <rFont val="宋体"/>
        <family val="3"/>
        <charset val="134"/>
      </rPr>
      <t>（计入</t>
    </r>
    <r>
      <rPr>
        <sz val="11"/>
        <rFont val="Arial"/>
        <family val="2"/>
      </rPr>
      <t>“</t>
    </r>
    <r>
      <rPr>
        <sz val="11"/>
        <rFont val="宋体"/>
        <family val="3"/>
        <charset val="134"/>
      </rPr>
      <t>计日工汇总表</t>
    </r>
    <r>
      <rPr>
        <sz val="11"/>
        <rFont val="Arial"/>
        <family val="2"/>
      </rPr>
      <t>”</t>
    </r>
    <r>
      <rPr>
        <sz val="11"/>
        <rFont val="宋体"/>
        <family val="3"/>
        <charset val="134"/>
      </rPr>
      <t>）</t>
    </r>
  </si>
  <si>
    <t>5.2.3 施工机械</t>
  </si>
  <si>
    <r>
      <rPr>
        <sz val="11"/>
        <rFont val="宋体"/>
        <family val="3"/>
        <charset val="134"/>
      </rPr>
      <t>汽车起重机</t>
    </r>
  </si>
  <si>
    <r>
      <rPr>
        <sz val="11"/>
        <rFont val="宋体"/>
        <family val="3"/>
        <charset val="134"/>
      </rPr>
      <t>运输货车（</t>
    </r>
    <r>
      <rPr>
        <sz val="11"/>
        <rFont val="Arial"/>
        <family val="2"/>
      </rPr>
      <t>5t</t>
    </r>
    <r>
      <rPr>
        <sz val="11"/>
        <rFont val="宋体"/>
        <family val="3"/>
        <charset val="134"/>
      </rPr>
      <t>内）</t>
    </r>
  </si>
  <si>
    <r>
      <rPr>
        <sz val="11"/>
        <rFont val="宋体"/>
        <family val="3"/>
        <charset val="134"/>
      </rPr>
      <t>电焊机（</t>
    </r>
    <r>
      <rPr>
        <sz val="11"/>
        <rFont val="Arial"/>
        <family val="2"/>
      </rPr>
      <t>35KW</t>
    </r>
    <r>
      <rPr>
        <sz val="11"/>
        <rFont val="宋体"/>
        <family val="3"/>
        <charset val="134"/>
      </rPr>
      <t>以内）</t>
    </r>
  </si>
  <si>
    <r>
      <rPr>
        <sz val="11"/>
        <rFont val="宋体"/>
        <family val="3"/>
        <charset val="134"/>
      </rPr>
      <t>发电机（</t>
    </r>
    <r>
      <rPr>
        <sz val="11"/>
        <rFont val="Arial"/>
        <family val="2"/>
      </rPr>
      <t>70KW</t>
    </r>
    <r>
      <rPr>
        <sz val="11"/>
        <rFont val="宋体"/>
        <family val="3"/>
        <charset val="134"/>
      </rPr>
      <t>以内）</t>
    </r>
  </si>
  <si>
    <r>
      <rPr>
        <sz val="11"/>
        <rFont val="宋体"/>
        <family val="3"/>
        <charset val="134"/>
      </rPr>
      <t>施工机械小计金额：</t>
    </r>
    <r>
      <rPr>
        <sz val="11"/>
        <rFont val="Arial"/>
        <family val="2"/>
      </rPr>
      <t xml:space="preserve">                                       </t>
    </r>
    <r>
      <rPr>
        <sz val="11"/>
        <rFont val="宋体"/>
        <family val="3"/>
        <charset val="134"/>
      </rPr>
      <t>（计入</t>
    </r>
    <r>
      <rPr>
        <sz val="11"/>
        <rFont val="Arial"/>
        <family val="2"/>
      </rPr>
      <t>“</t>
    </r>
    <r>
      <rPr>
        <sz val="11"/>
        <rFont val="宋体"/>
        <family val="3"/>
        <charset val="134"/>
      </rPr>
      <t>计日工汇总表</t>
    </r>
    <r>
      <rPr>
        <sz val="11"/>
        <rFont val="Arial"/>
        <family val="2"/>
      </rPr>
      <t>”</t>
    </r>
    <r>
      <rPr>
        <sz val="11"/>
        <rFont val="宋体"/>
        <family val="3"/>
        <charset val="134"/>
      </rPr>
      <t>）</t>
    </r>
  </si>
  <si>
    <t>5.2.4 计日工汇总表</t>
  </si>
  <si>
    <t>名称</t>
  </si>
  <si>
    <t>金额</t>
  </si>
  <si>
    <t>备注</t>
  </si>
  <si>
    <r>
      <rPr>
        <sz val="11"/>
        <rFont val="宋体"/>
        <family val="3"/>
        <charset val="134"/>
      </rPr>
      <t>劳务</t>
    </r>
  </si>
  <si>
    <r>
      <rPr>
        <sz val="11"/>
        <rFont val="宋体"/>
        <family val="3"/>
        <charset val="134"/>
      </rPr>
      <t>材料</t>
    </r>
  </si>
  <si>
    <r>
      <rPr>
        <sz val="11"/>
        <rFont val="宋体"/>
        <family val="3"/>
        <charset val="134"/>
      </rPr>
      <t>施工机械</t>
    </r>
  </si>
  <si>
    <r>
      <rPr>
        <sz val="11"/>
        <rFont val="宋体"/>
        <family val="3"/>
        <charset val="134"/>
      </rPr>
      <t>计日工总计：
（计入</t>
    </r>
    <r>
      <rPr>
        <sz val="11"/>
        <rFont val="Arial"/>
        <family val="2"/>
      </rPr>
      <t>“</t>
    </r>
    <r>
      <rPr>
        <sz val="11"/>
        <rFont val="宋体"/>
        <family val="3"/>
        <charset val="134"/>
      </rPr>
      <t>投标报价汇总表</t>
    </r>
    <r>
      <rPr>
        <sz val="11"/>
        <rFont val="Arial"/>
        <family val="2"/>
      </rPr>
      <t>”</t>
    </r>
    <r>
      <rPr>
        <sz val="11"/>
        <rFont val="宋体"/>
        <family val="3"/>
        <charset val="134"/>
      </rPr>
      <t>）</t>
    </r>
  </si>
  <si>
    <t>5.3 暂估价表（照明部分）</t>
  </si>
  <si>
    <t>5.3.1材料暂估价表不适用。</t>
  </si>
  <si>
    <t>5.3.2设备暂估价表不适用。</t>
  </si>
  <si>
    <t>5.3.3 专业工程暂估价表</t>
  </si>
  <si>
    <t>序号</t>
  </si>
  <si>
    <t>专业工程名称</t>
  </si>
  <si>
    <t>金额（元）</t>
  </si>
  <si>
    <r>
      <rPr>
        <sz val="12"/>
        <rFont val="宋体"/>
        <family val="3"/>
        <charset val="134"/>
      </rPr>
      <t>专业工程暂估价合计</t>
    </r>
  </si>
  <si>
    <t>5.4  投标报价汇总表</t>
  </si>
  <si>
    <t>章次</t>
  </si>
  <si>
    <t>科目名称</t>
  </si>
  <si>
    <r>
      <rPr>
        <sz val="12"/>
        <rFont val="宋体"/>
        <family val="3"/>
        <charset val="134"/>
      </rPr>
      <t>总则</t>
    </r>
  </si>
  <si>
    <t>照明施工</t>
  </si>
  <si>
    <r>
      <rPr>
        <sz val="12"/>
        <rFont val="宋体"/>
        <family val="3"/>
        <charset val="134"/>
      </rPr>
      <t>第</t>
    </r>
    <r>
      <rPr>
        <sz val="12"/>
        <rFont val="Arial"/>
        <family val="2"/>
      </rPr>
      <t>100</t>
    </r>
    <r>
      <rPr>
        <sz val="12"/>
        <rFont val="宋体"/>
        <family val="3"/>
        <charset val="134"/>
      </rPr>
      <t>章～第</t>
    </r>
    <r>
      <rPr>
        <sz val="12"/>
        <rFont val="Arial"/>
        <family val="2"/>
      </rPr>
      <t>900</t>
    </r>
    <r>
      <rPr>
        <sz val="12"/>
        <rFont val="宋体"/>
        <family val="3"/>
        <charset val="134"/>
      </rPr>
      <t>章清单合计</t>
    </r>
  </si>
  <si>
    <r>
      <rPr>
        <sz val="12"/>
        <rFont val="宋体"/>
        <family val="3"/>
        <charset val="134"/>
      </rPr>
      <t>已包含在清单合计中的专业工程暂估价合计</t>
    </r>
  </si>
  <si>
    <r>
      <rPr>
        <sz val="12"/>
        <rFont val="宋体"/>
        <family val="3"/>
        <charset val="134"/>
      </rPr>
      <t>已包含在清单合计中的安全生产费</t>
    </r>
  </si>
  <si>
    <r>
      <rPr>
        <sz val="12"/>
        <rFont val="宋体"/>
        <family val="3"/>
        <charset val="134"/>
      </rPr>
      <t xml:space="preserve">清单合计减去专业工程暂估价和安全生产费合计
</t>
    </r>
    <r>
      <rPr>
        <sz val="12"/>
        <rFont val="Arial"/>
        <family val="2"/>
      </rPr>
      <t xml:space="preserve"> </t>
    </r>
    <r>
      <rPr>
        <sz val="12"/>
        <rFont val="宋体"/>
        <family val="3"/>
        <charset val="134"/>
      </rPr>
      <t>（</t>
    </r>
    <r>
      <rPr>
        <sz val="12"/>
        <rFont val="Arial"/>
        <family val="2"/>
      </rPr>
      <t>3-4-5=6</t>
    </r>
    <r>
      <rPr>
        <sz val="12"/>
        <rFont val="宋体"/>
        <family val="3"/>
        <charset val="134"/>
      </rPr>
      <t>）</t>
    </r>
  </si>
  <si>
    <r>
      <rPr>
        <sz val="12"/>
        <rFont val="宋体"/>
        <family val="3"/>
        <charset val="134"/>
      </rPr>
      <t>计日工合计</t>
    </r>
  </si>
  <si>
    <r>
      <rPr>
        <sz val="12"/>
        <color indexed="8"/>
        <rFont val="宋体"/>
        <family val="3"/>
        <charset val="134"/>
      </rPr>
      <t>评标价（</t>
    </r>
    <r>
      <rPr>
        <sz val="12"/>
        <rFont val="Arial"/>
        <family val="2"/>
      </rPr>
      <t>6+7=8</t>
    </r>
    <r>
      <rPr>
        <sz val="12"/>
        <color indexed="8"/>
        <rFont val="宋体"/>
        <family val="3"/>
        <charset val="134"/>
      </rPr>
      <t>）</t>
    </r>
  </si>
  <si>
    <r>
      <rPr>
        <sz val="12"/>
        <rFont val="宋体"/>
        <family val="3"/>
        <charset val="134"/>
      </rPr>
      <t>暂列金额（不含计日工总额）（</t>
    </r>
    <r>
      <rPr>
        <sz val="12"/>
        <rFont val="Arial"/>
        <family val="2"/>
      </rPr>
      <t>3×5%=9</t>
    </r>
    <r>
      <rPr>
        <sz val="12"/>
        <rFont val="宋体"/>
        <family val="3"/>
        <charset val="134"/>
      </rPr>
      <t>）</t>
    </r>
  </si>
  <si>
    <r>
      <rPr>
        <sz val="12"/>
        <rFont val="宋体"/>
        <family val="3"/>
        <charset val="134"/>
      </rPr>
      <t>投标价（</t>
    </r>
    <r>
      <rPr>
        <sz val="12"/>
        <rFont val="Arial"/>
        <family val="2"/>
      </rPr>
      <t>3+7+9=10</t>
    </r>
    <r>
      <rPr>
        <sz val="12"/>
        <rFont val="宋体"/>
        <family val="3"/>
        <charset val="134"/>
      </rPr>
      <t>）</t>
    </r>
  </si>
  <si>
    <t>表5.7货物清单报价表（照明部分）</t>
  </si>
  <si>
    <t>货物清单报价表</t>
  </si>
  <si>
    <t>货币单位：人民币（元）</t>
  </si>
  <si>
    <t>货物名称</t>
  </si>
  <si>
    <t>出厂价格</t>
  </si>
  <si>
    <t>国内运保费</t>
  </si>
  <si>
    <t>工厂监造和检验</t>
  </si>
  <si>
    <t>培训费</t>
  </si>
  <si>
    <t>其它费用</t>
  </si>
  <si>
    <t>综合单价</t>
  </si>
  <si>
    <t>注：灯杆（含灯盘）、灯具、电缆需提供本项内容，灯杆、灯具的费用应分别列出。</t>
  </si>
  <si>
    <r>
      <rPr>
        <b/>
        <sz val="14"/>
        <rFont val="Arial"/>
        <family val="2"/>
      </rPr>
      <t>5.</t>
    </r>
    <r>
      <rPr>
        <b/>
        <sz val="14"/>
        <rFont val="宋体"/>
        <family val="3"/>
        <charset val="134"/>
      </rPr>
      <t>工程量清单</t>
    </r>
  </si>
  <si>
    <r>
      <rPr>
        <b/>
        <sz val="14"/>
        <rFont val="Arial"/>
        <family val="2"/>
      </rPr>
      <t>5.1A</t>
    </r>
    <r>
      <rPr>
        <b/>
        <sz val="14"/>
        <rFont val="宋体"/>
        <family val="3"/>
        <charset val="134"/>
      </rPr>
      <t>工程量清单表</t>
    </r>
  </si>
  <si>
    <t>标段：机电照明（机电部分）</t>
  </si>
  <si>
    <r>
      <rPr>
        <sz val="11"/>
        <rFont val="黑体"/>
        <family val="3"/>
        <charset val="134"/>
      </rPr>
      <t>清单</t>
    </r>
    <r>
      <rPr>
        <sz val="11"/>
        <rFont val="Arial"/>
        <family val="2"/>
      </rPr>
      <t xml:space="preserve">   </t>
    </r>
    <r>
      <rPr>
        <sz val="11"/>
        <rFont val="黑体"/>
        <family val="3"/>
        <charset val="134"/>
      </rPr>
      <t>第</t>
    </r>
    <r>
      <rPr>
        <sz val="11"/>
        <rFont val="Arial"/>
        <family val="2"/>
      </rPr>
      <t>100</t>
    </r>
    <r>
      <rPr>
        <sz val="11"/>
        <rFont val="黑体"/>
        <family val="3"/>
        <charset val="134"/>
      </rPr>
      <t>章</t>
    </r>
    <r>
      <rPr>
        <sz val="11"/>
        <rFont val="Arial"/>
        <family val="2"/>
      </rPr>
      <t xml:space="preserve">   </t>
    </r>
    <r>
      <rPr>
        <sz val="11"/>
        <rFont val="黑体"/>
        <family val="3"/>
        <charset val="134"/>
      </rPr>
      <t>总</t>
    </r>
    <r>
      <rPr>
        <sz val="11"/>
        <rFont val="Arial"/>
        <family val="2"/>
      </rPr>
      <t xml:space="preserve">  </t>
    </r>
    <r>
      <rPr>
        <sz val="11"/>
        <rFont val="黑体"/>
        <family val="3"/>
        <charset val="134"/>
      </rPr>
      <t>则</t>
    </r>
  </si>
  <si>
    <t>保险费</t>
  </si>
  <si>
    <t>按合同条款规定，提供建筑工程一切险</t>
  </si>
  <si>
    <t>总额</t>
  </si>
  <si>
    <t>按合同条款规定，提供第三者责任险</t>
  </si>
  <si>
    <t>按合同条款规定，提供农民工工伤保险</t>
  </si>
  <si>
    <t>竣工文件编制费</t>
  </si>
  <si>
    <t>文明施工及环保费</t>
  </si>
  <si>
    <t>安全生产费</t>
  </si>
  <si>
    <t>承包人驻地建设</t>
  </si>
  <si>
    <t>5.1B 监控系统材料清单</t>
  </si>
  <si>
    <t>设备名称</t>
  </si>
  <si>
    <t>型号/技术指标</t>
  </si>
  <si>
    <t>厂家</t>
  </si>
  <si>
    <t>设备单价</t>
  </si>
  <si>
    <t>安调单价</t>
  </si>
  <si>
    <t>设备
合计</t>
  </si>
  <si>
    <t>安调
合计</t>
  </si>
  <si>
    <t>合计</t>
  </si>
  <si>
    <t xml:space="preserve"> 备注 </t>
  </si>
  <si>
    <r>
      <rPr>
        <b/>
        <sz val="10.5"/>
        <rFont val="宋体"/>
        <family val="3"/>
        <charset val="134"/>
      </rPr>
      <t>监控中心计算机系统</t>
    </r>
  </si>
  <si>
    <r>
      <rPr>
        <sz val="10.5"/>
        <rFont val="宋体"/>
        <family val="3"/>
        <charset val="134"/>
      </rPr>
      <t>全程监控软件衔接升级</t>
    </r>
  </si>
  <si>
    <r>
      <rPr>
        <sz val="10.5"/>
        <rFont val="宋体"/>
        <family val="3"/>
        <charset val="134"/>
      </rPr>
      <t>套</t>
    </r>
  </si>
  <si>
    <r>
      <rPr>
        <sz val="10.5"/>
        <rFont val="宋体"/>
        <family val="3"/>
        <charset val="134"/>
      </rPr>
      <t>视频监控软件衔接升级</t>
    </r>
  </si>
  <si>
    <r>
      <rPr>
        <sz val="10.5"/>
        <rFont val="宋体"/>
        <family val="3"/>
        <charset val="134"/>
      </rPr>
      <t>监控系统传输网络衔接联合调试</t>
    </r>
  </si>
  <si>
    <r>
      <rPr>
        <sz val="10.5"/>
        <rFont val="宋体"/>
        <family val="3"/>
        <charset val="134"/>
      </rPr>
      <t>项</t>
    </r>
  </si>
  <si>
    <r>
      <rPr>
        <sz val="10.5"/>
        <rFont val="宋体"/>
        <family val="3"/>
        <charset val="134"/>
      </rPr>
      <t>环境监控软件衔接升级</t>
    </r>
  </si>
  <si>
    <r>
      <rPr>
        <sz val="10.5"/>
        <rFont val="宋体"/>
        <family val="3"/>
        <charset val="134"/>
      </rPr>
      <t>音视频中间件切换系统软件衔接升级</t>
    </r>
  </si>
  <si>
    <r>
      <rPr>
        <b/>
        <sz val="10.5"/>
        <color theme="1"/>
        <rFont val="宋体"/>
        <family val="3"/>
        <charset val="134"/>
      </rPr>
      <t>闭路电视系统</t>
    </r>
  </si>
  <si>
    <r>
      <rPr>
        <sz val="10.5"/>
        <rFont val="宋体"/>
        <family val="3"/>
        <charset val="134"/>
      </rPr>
      <t>一体化网络高清彩色遥控摄像机</t>
    </r>
  </si>
  <si>
    <r>
      <rPr>
        <sz val="10.5"/>
        <rFont val="宋体"/>
        <family val="3"/>
        <charset val="134"/>
      </rPr>
      <t>高清固定摄像机</t>
    </r>
  </si>
  <si>
    <r>
      <rPr>
        <sz val="10.5"/>
        <rFont val="宋体"/>
        <family val="3"/>
        <charset val="134"/>
      </rPr>
      <t>桥下一体化网络球形摄像机</t>
    </r>
  </si>
  <si>
    <r>
      <rPr>
        <sz val="10.5"/>
        <color theme="1"/>
        <rFont val="宋体"/>
        <family val="3"/>
        <charset val="134"/>
      </rPr>
      <t>道路摄像机立柱（</t>
    </r>
    <r>
      <rPr>
        <sz val="10.5"/>
        <color theme="1"/>
        <rFont val="Arial"/>
        <family val="2"/>
      </rPr>
      <t>12</t>
    </r>
    <r>
      <rPr>
        <sz val="10.5"/>
        <color theme="1"/>
        <rFont val="宋体"/>
        <family val="3"/>
        <charset val="134"/>
      </rPr>
      <t>米）、机箱及避雷针装置</t>
    </r>
  </si>
  <si>
    <r>
      <rPr>
        <sz val="10.5"/>
        <color theme="1"/>
        <rFont val="宋体"/>
        <family val="3"/>
        <charset val="134"/>
      </rPr>
      <t>桥下摄像机支架</t>
    </r>
  </si>
  <si>
    <r>
      <rPr>
        <sz val="10.5"/>
        <color theme="1"/>
        <rFont val="宋体"/>
        <family val="3"/>
        <charset val="134"/>
      </rPr>
      <t>六类双绞线</t>
    </r>
  </si>
  <si>
    <r>
      <rPr>
        <sz val="10.5"/>
        <rFont val="宋体"/>
        <family val="3"/>
        <charset val="134"/>
      </rPr>
      <t>米</t>
    </r>
  </si>
  <si>
    <r>
      <rPr>
        <sz val="10.5"/>
        <color theme="1"/>
        <rFont val="宋体"/>
        <family val="3"/>
        <charset val="134"/>
      </rPr>
      <t>完成本系统所需的其他材料及工作</t>
    </r>
  </si>
  <si>
    <r>
      <rPr>
        <b/>
        <sz val="10.5"/>
        <color theme="1"/>
        <rFont val="宋体"/>
        <family val="3"/>
        <charset val="134"/>
      </rPr>
      <t>数字双雷达微波车辆检测系统</t>
    </r>
  </si>
  <si>
    <r>
      <rPr>
        <sz val="10.5"/>
        <color theme="1"/>
        <rFont val="宋体"/>
        <family val="3"/>
        <charset val="134"/>
      </rPr>
      <t>微波车辆检测器</t>
    </r>
  </si>
  <si>
    <r>
      <rPr>
        <sz val="10.5"/>
        <color theme="1"/>
        <rFont val="宋体"/>
        <family val="3"/>
        <charset val="134"/>
      </rPr>
      <t>安装附件</t>
    </r>
  </si>
  <si>
    <r>
      <rPr>
        <sz val="10.5"/>
        <color theme="1"/>
        <rFont val="宋体"/>
        <family val="3"/>
        <charset val="134"/>
      </rPr>
      <t>项</t>
    </r>
  </si>
  <si>
    <r>
      <rPr>
        <b/>
        <sz val="10.5"/>
        <color theme="1"/>
        <rFont val="宋体"/>
        <family val="3"/>
        <charset val="134"/>
      </rPr>
      <t>站前可变信息发布屏</t>
    </r>
  </si>
  <si>
    <r>
      <rPr>
        <sz val="10.5"/>
        <color theme="1"/>
        <rFont val="宋体"/>
        <family val="3"/>
        <charset val="134"/>
      </rPr>
      <t>显示板（含显示屏、微处理器、驱动器、控制箱等）</t>
    </r>
  </si>
  <si>
    <r>
      <rPr>
        <sz val="10.5"/>
        <color theme="1"/>
        <rFont val="宋体"/>
        <family val="3"/>
        <charset val="134"/>
      </rPr>
      <t>套</t>
    </r>
  </si>
  <si>
    <r>
      <rPr>
        <sz val="10.5"/>
        <color theme="1"/>
        <rFont val="宋体"/>
        <family val="3"/>
        <charset val="134"/>
      </rPr>
      <t>悬臂、机箱（含避雷器）及避雷针装置</t>
    </r>
  </si>
  <si>
    <r>
      <rPr>
        <sz val="10.5"/>
        <color theme="1"/>
        <rFont val="宋体"/>
        <family val="3"/>
        <charset val="134"/>
      </rPr>
      <t>完成本系统所需的其他材料和工作</t>
    </r>
  </si>
  <si>
    <r>
      <rPr>
        <b/>
        <sz val="10.5"/>
        <color theme="1"/>
        <rFont val="宋体"/>
        <family val="3"/>
        <charset val="134"/>
      </rPr>
      <t>大型可变信息标志</t>
    </r>
  </si>
  <si>
    <r>
      <rPr>
        <b/>
        <sz val="10.5"/>
        <color theme="1"/>
        <rFont val="宋体"/>
        <family val="3"/>
        <charset val="134"/>
      </rPr>
      <t>车辆检测系统</t>
    </r>
  </si>
  <si>
    <r>
      <rPr>
        <sz val="10.5"/>
        <color theme="1"/>
        <rFont val="宋体"/>
        <family val="3"/>
        <charset val="134"/>
      </rPr>
      <t>超声波车辆检测器</t>
    </r>
  </si>
  <si>
    <r>
      <rPr>
        <sz val="10.5"/>
        <color theme="1"/>
        <rFont val="Arial"/>
        <family val="2"/>
      </rPr>
      <t>TSD-U1T
1</t>
    </r>
    <r>
      <rPr>
        <sz val="10.5"/>
        <color theme="1"/>
        <rFont val="宋体"/>
        <family val="3"/>
        <charset val="134"/>
      </rPr>
      <t xml:space="preserve">、数字雷达波检测与超声波检测复合技术；
</t>
    </r>
    <r>
      <rPr>
        <sz val="10.5"/>
        <color theme="1"/>
        <rFont val="Arial"/>
        <family val="2"/>
      </rPr>
      <t>2</t>
    </r>
    <r>
      <rPr>
        <sz val="10.5"/>
        <color theme="1"/>
        <rFont val="宋体"/>
        <family val="3"/>
        <charset val="134"/>
      </rPr>
      <t>、交通部公路交通情况调查机动车车型分类，可提供</t>
    </r>
    <r>
      <rPr>
        <sz val="10.5"/>
        <color theme="1"/>
        <rFont val="Arial"/>
        <family val="2"/>
      </rPr>
      <t>9</t>
    </r>
    <r>
      <rPr>
        <sz val="10.5"/>
        <color theme="1"/>
        <rFont val="宋体"/>
        <family val="3"/>
        <charset val="134"/>
      </rPr>
      <t xml:space="preserve">种车辆车型
</t>
    </r>
    <r>
      <rPr>
        <sz val="10.5"/>
        <color theme="1"/>
        <rFont val="Arial"/>
        <family val="2"/>
      </rPr>
      <t>3</t>
    </r>
    <r>
      <rPr>
        <sz val="10.5"/>
        <color theme="1"/>
        <rFont val="宋体"/>
        <family val="3"/>
        <charset val="134"/>
      </rPr>
      <t>、车流量精确度</t>
    </r>
    <r>
      <rPr>
        <sz val="10.5"/>
        <color theme="1"/>
        <rFont val="Arial"/>
        <family val="2"/>
      </rPr>
      <t xml:space="preserve"> </t>
    </r>
    <r>
      <rPr>
        <sz val="10.5"/>
        <color theme="1"/>
        <rFont val="宋体"/>
        <family val="3"/>
        <charset val="134"/>
      </rPr>
      <t>任何单一车道流量</t>
    </r>
    <r>
      <rPr>
        <sz val="10.5"/>
        <color theme="1"/>
        <rFont val="Arial"/>
        <family val="2"/>
      </rPr>
      <t xml:space="preserve"> &gt; 95% </t>
    </r>
    <r>
      <rPr>
        <sz val="10.5"/>
        <color theme="1"/>
        <rFont val="宋体"/>
        <family val="3"/>
        <charset val="134"/>
      </rPr>
      <t>总流量</t>
    </r>
    <r>
      <rPr>
        <sz val="10.5"/>
        <color theme="1"/>
        <rFont val="Arial"/>
        <family val="2"/>
      </rPr>
      <t xml:space="preserve"> &gt; 98%</t>
    </r>
  </si>
  <si>
    <r>
      <rPr>
        <sz val="10.5"/>
        <color theme="1"/>
        <rFont val="宋体"/>
        <family val="3"/>
        <charset val="134"/>
      </rPr>
      <t>龙门架、机箱（含避雷器）及避雷针装置</t>
    </r>
  </si>
  <si>
    <r>
      <rPr>
        <sz val="10.5"/>
        <color theme="1"/>
        <rFont val="宋体"/>
        <family val="3"/>
        <charset val="134"/>
      </rPr>
      <t>定制</t>
    </r>
  </si>
  <si>
    <r>
      <rPr>
        <b/>
        <sz val="10.5"/>
        <color theme="1"/>
        <rFont val="宋体"/>
        <family val="3"/>
        <charset val="134"/>
      </rPr>
      <t>视频事件自动检测系统</t>
    </r>
  </si>
  <si>
    <r>
      <rPr>
        <sz val="10.5"/>
        <color theme="1"/>
        <rFont val="宋体"/>
        <family val="3"/>
        <charset val="134"/>
      </rPr>
      <t>视频事件检测分析仪（</t>
    </r>
    <r>
      <rPr>
        <sz val="10.5"/>
        <color theme="1"/>
        <rFont val="Arial"/>
        <family val="2"/>
      </rPr>
      <t>4</t>
    </r>
    <r>
      <rPr>
        <sz val="10.5"/>
        <color theme="1"/>
        <rFont val="宋体"/>
        <family val="3"/>
        <charset val="134"/>
      </rPr>
      <t>路）</t>
    </r>
  </si>
  <si>
    <r>
      <rPr>
        <b/>
        <sz val="10.5"/>
        <color theme="1"/>
        <rFont val="宋体"/>
        <family val="3"/>
        <charset val="134"/>
      </rPr>
      <t>外场设备数据传输</t>
    </r>
  </si>
  <si>
    <r>
      <rPr>
        <sz val="10.5"/>
        <color theme="1"/>
        <rFont val="宋体"/>
        <family val="3"/>
        <charset val="134"/>
      </rPr>
      <t>工业以太网交换机</t>
    </r>
  </si>
  <si>
    <r>
      <rPr>
        <sz val="10.5"/>
        <color theme="1"/>
        <rFont val="宋体"/>
        <family val="3"/>
        <charset val="134"/>
      </rPr>
      <t>台</t>
    </r>
  </si>
  <si>
    <r>
      <rPr>
        <sz val="10.5"/>
        <color theme="1"/>
        <rFont val="宋体"/>
        <family val="3"/>
        <charset val="134"/>
      </rPr>
      <t>串口服务器</t>
    </r>
  </si>
  <si>
    <r>
      <rPr>
        <sz val="10.5"/>
        <color theme="1"/>
        <rFont val="宋体"/>
        <family val="3"/>
        <charset val="134"/>
      </rPr>
      <t>光纤收发器（工业级）</t>
    </r>
  </si>
  <si>
    <r>
      <rPr>
        <sz val="10.5"/>
        <color theme="1"/>
        <rFont val="宋体"/>
        <family val="3"/>
        <charset val="134"/>
      </rPr>
      <t>对</t>
    </r>
  </si>
  <si>
    <r>
      <rPr>
        <b/>
        <sz val="10.5"/>
        <color theme="1"/>
        <rFont val="宋体"/>
        <family val="3"/>
        <charset val="134"/>
      </rPr>
      <t>外场供电系统</t>
    </r>
  </si>
  <si>
    <r>
      <rPr>
        <sz val="10.5"/>
        <color theme="1"/>
        <rFont val="宋体"/>
        <family val="3"/>
        <charset val="134"/>
      </rPr>
      <t>电缆</t>
    </r>
    <r>
      <rPr>
        <sz val="10.5"/>
        <color theme="1"/>
        <rFont val="Arial"/>
        <family val="2"/>
      </rPr>
      <t>YJHLV22-2*6mm2</t>
    </r>
  </si>
  <si>
    <r>
      <rPr>
        <sz val="10.5"/>
        <color theme="1"/>
        <rFont val="宋体"/>
        <family val="3"/>
        <charset val="134"/>
      </rPr>
      <t>米</t>
    </r>
  </si>
  <si>
    <r>
      <rPr>
        <sz val="10.5"/>
        <color theme="1"/>
        <rFont val="宋体"/>
        <family val="3"/>
        <charset val="134"/>
      </rPr>
      <t>电缆</t>
    </r>
    <r>
      <rPr>
        <sz val="10.5"/>
        <color theme="1"/>
        <rFont val="Arial"/>
        <family val="2"/>
      </rPr>
      <t>YJHLV22-2*16mm2</t>
    </r>
  </si>
  <si>
    <r>
      <rPr>
        <sz val="10.5"/>
        <color theme="1"/>
        <rFont val="宋体"/>
        <family val="3"/>
        <charset val="134"/>
      </rPr>
      <t>电缆</t>
    </r>
    <r>
      <rPr>
        <sz val="10.5"/>
        <color theme="1"/>
        <rFont val="Arial"/>
        <family val="2"/>
      </rPr>
      <t>YJHLV22-2*25mm2</t>
    </r>
  </si>
  <si>
    <r>
      <rPr>
        <sz val="10.5"/>
        <color theme="1"/>
        <rFont val="宋体"/>
        <family val="3"/>
        <charset val="134"/>
      </rPr>
      <t>电缆</t>
    </r>
    <r>
      <rPr>
        <sz val="10.5"/>
        <color theme="1"/>
        <rFont val="Arial"/>
        <family val="2"/>
      </rPr>
      <t>YJHLV22-2*35mm2</t>
    </r>
  </si>
  <si>
    <r>
      <rPr>
        <sz val="10.5"/>
        <color theme="1"/>
        <rFont val="宋体"/>
        <family val="3"/>
        <charset val="134"/>
      </rPr>
      <t>电缆</t>
    </r>
    <r>
      <rPr>
        <sz val="10.5"/>
        <color theme="1"/>
        <rFont val="Arial"/>
        <family val="2"/>
      </rPr>
      <t>YJHLV22-4*6mm2</t>
    </r>
  </si>
  <si>
    <r>
      <rPr>
        <sz val="10.5"/>
        <color theme="1"/>
        <rFont val="宋体"/>
        <family val="3"/>
        <charset val="134"/>
      </rPr>
      <t>电缆</t>
    </r>
    <r>
      <rPr>
        <sz val="10.5"/>
        <color theme="1"/>
        <rFont val="Arial"/>
        <family val="2"/>
      </rPr>
      <t>YJHLV22-4*16mm2</t>
    </r>
  </si>
  <si>
    <r>
      <rPr>
        <sz val="10.5"/>
        <color theme="1"/>
        <rFont val="宋体"/>
        <family val="3"/>
        <charset val="134"/>
      </rPr>
      <t>电缆</t>
    </r>
    <r>
      <rPr>
        <sz val="10.5"/>
        <color theme="1"/>
        <rFont val="Arial"/>
        <family val="2"/>
      </rPr>
      <t>YJHLV22-4*35mm2</t>
    </r>
  </si>
  <si>
    <r>
      <rPr>
        <sz val="10.5"/>
        <color theme="1"/>
        <rFont val="宋体"/>
        <family val="3"/>
        <charset val="134"/>
      </rPr>
      <t>配电箱（室外）</t>
    </r>
  </si>
  <si>
    <r>
      <rPr>
        <sz val="10.5"/>
        <color theme="1"/>
        <rFont val="宋体"/>
        <family val="3"/>
        <charset val="134"/>
      </rPr>
      <t>配电箱（室内）</t>
    </r>
  </si>
  <si>
    <r>
      <rPr>
        <sz val="10.5"/>
        <color theme="1"/>
        <rFont val="宋体"/>
        <family val="3"/>
        <charset val="134"/>
      </rPr>
      <t>混凝土包封</t>
    </r>
  </si>
  <si>
    <r>
      <rPr>
        <sz val="10.5"/>
        <color theme="1"/>
        <rFont val="宋体"/>
        <family val="3"/>
        <charset val="134"/>
      </rPr>
      <t>立方米</t>
    </r>
  </si>
  <si>
    <r>
      <rPr>
        <b/>
        <sz val="10.5"/>
        <color theme="1"/>
        <rFont val="宋体"/>
        <family val="3"/>
        <charset val="134"/>
      </rPr>
      <t>外场设备基础及接地</t>
    </r>
  </si>
  <si>
    <r>
      <rPr>
        <sz val="10.5"/>
        <color theme="1"/>
        <rFont val="宋体"/>
        <family val="3"/>
        <charset val="134"/>
      </rPr>
      <t>一体化网络高清彩色遥控摄像机基础及接地</t>
    </r>
  </si>
  <si>
    <r>
      <rPr>
        <sz val="10.5"/>
        <color theme="1"/>
        <rFont val="宋体"/>
        <family val="3"/>
        <charset val="134"/>
      </rPr>
      <t>高清固定摄像机基础及接地</t>
    </r>
  </si>
  <si>
    <r>
      <rPr>
        <sz val="10.5"/>
        <color theme="1"/>
        <rFont val="宋体"/>
        <family val="3"/>
        <charset val="134"/>
      </rPr>
      <t>站前可变信息发布屏基础及接地</t>
    </r>
  </si>
  <si>
    <r>
      <rPr>
        <sz val="10.5"/>
        <color theme="1"/>
        <rFont val="宋体"/>
        <family val="3"/>
        <charset val="134"/>
      </rPr>
      <t>大型可变信息标志基础及接地</t>
    </r>
  </si>
  <si>
    <r>
      <rPr>
        <sz val="10.5"/>
        <color theme="1"/>
        <rFont val="宋体"/>
        <family val="3"/>
        <charset val="134"/>
      </rPr>
      <t>交调车辆检测器基础及接地</t>
    </r>
  </si>
  <si>
    <r>
      <rPr>
        <sz val="10.5"/>
        <color theme="1"/>
        <rFont val="宋体"/>
        <family val="3"/>
        <charset val="134"/>
      </rPr>
      <t>配电箱（室外型）基础及接地</t>
    </r>
  </si>
  <si>
    <r>
      <rPr>
        <sz val="10.5"/>
        <color theme="1"/>
        <rFont val="宋体"/>
        <family val="3"/>
        <charset val="134"/>
      </rPr>
      <t>合计</t>
    </r>
  </si>
  <si>
    <t>5.1C 收费系统材料清单</t>
  </si>
  <si>
    <r>
      <rPr>
        <b/>
        <sz val="10.5"/>
        <color indexed="8"/>
        <rFont val="宋体"/>
        <family val="3"/>
        <charset val="134"/>
      </rPr>
      <t>车道控制子系统</t>
    </r>
  </si>
  <si>
    <r>
      <rPr>
        <sz val="10.5"/>
        <color theme="1"/>
        <rFont val="宋体"/>
        <family val="3"/>
        <charset val="134"/>
      </rPr>
      <t>车道控制器</t>
    </r>
  </si>
  <si>
    <r>
      <rPr>
        <sz val="10.5"/>
        <color indexed="8"/>
        <rFont val="宋体"/>
        <family val="3"/>
        <charset val="134"/>
      </rPr>
      <t>显示器</t>
    </r>
    <r>
      <rPr>
        <sz val="10.5"/>
        <color indexed="8"/>
        <rFont val="Arial"/>
        <family val="2"/>
      </rPr>
      <t xml:space="preserve"> </t>
    </r>
  </si>
  <si>
    <r>
      <rPr>
        <sz val="10.5"/>
        <color indexed="8"/>
        <rFont val="宋体"/>
        <family val="3"/>
        <charset val="134"/>
      </rPr>
      <t>台</t>
    </r>
  </si>
  <si>
    <r>
      <rPr>
        <sz val="10.5"/>
        <color indexed="8"/>
        <rFont val="宋体"/>
        <family val="3"/>
        <charset val="134"/>
      </rPr>
      <t>专用键盘</t>
    </r>
  </si>
  <si>
    <r>
      <rPr>
        <sz val="10.5"/>
        <color indexed="8"/>
        <rFont val="宋体"/>
        <family val="3"/>
        <charset val="134"/>
      </rPr>
      <t>个</t>
    </r>
  </si>
  <si>
    <r>
      <rPr>
        <sz val="10.5"/>
        <color indexed="8"/>
        <rFont val="宋体"/>
        <family val="3"/>
        <charset val="134"/>
      </rPr>
      <t>非接触式</t>
    </r>
    <r>
      <rPr>
        <sz val="10.5"/>
        <color indexed="8"/>
        <rFont val="Arial"/>
        <family val="2"/>
      </rPr>
      <t>IC</t>
    </r>
    <r>
      <rPr>
        <sz val="10.5"/>
        <color indexed="8"/>
        <rFont val="宋体"/>
        <family val="3"/>
        <charset val="134"/>
      </rPr>
      <t>卡读写器</t>
    </r>
  </si>
  <si>
    <r>
      <rPr>
        <sz val="10.5"/>
        <color indexed="8"/>
        <rFont val="宋体"/>
        <family val="3"/>
        <charset val="134"/>
      </rPr>
      <t>票据打印机</t>
    </r>
  </si>
  <si>
    <r>
      <rPr>
        <sz val="10.5"/>
        <color indexed="8"/>
        <rFont val="宋体"/>
        <family val="3"/>
        <charset val="134"/>
      </rPr>
      <t>二维条码识读仪</t>
    </r>
  </si>
  <si>
    <r>
      <rPr>
        <sz val="10.5"/>
        <color indexed="8"/>
        <rFont val="宋体"/>
        <family val="3"/>
        <charset val="134"/>
      </rPr>
      <t>套</t>
    </r>
  </si>
  <si>
    <r>
      <rPr>
        <sz val="10.5"/>
        <color indexed="8"/>
        <rFont val="宋体"/>
        <family val="3"/>
        <charset val="134"/>
      </rPr>
      <t>二维条码打印机</t>
    </r>
  </si>
  <si>
    <r>
      <rPr>
        <sz val="10.5"/>
        <color indexed="8"/>
        <rFont val="宋体"/>
        <family val="3"/>
        <charset val="134"/>
      </rPr>
      <t>自动栏杆</t>
    </r>
    <r>
      <rPr>
        <sz val="10.5"/>
        <color indexed="8"/>
        <rFont val="Arial"/>
        <family val="2"/>
      </rPr>
      <t>A</t>
    </r>
    <r>
      <rPr>
        <sz val="10.5"/>
        <color indexed="8"/>
        <rFont val="宋体"/>
        <family val="3"/>
        <charset val="134"/>
      </rPr>
      <t>型（配备在</t>
    </r>
    <r>
      <rPr>
        <sz val="10.5"/>
        <color indexed="8"/>
        <rFont val="Arial"/>
        <family val="2"/>
      </rPr>
      <t>MTC</t>
    </r>
    <r>
      <rPr>
        <sz val="10.5"/>
        <color indexed="8"/>
        <rFont val="宋体"/>
        <family val="3"/>
        <charset val="134"/>
      </rPr>
      <t>车道）</t>
    </r>
  </si>
  <si>
    <r>
      <rPr>
        <sz val="10.5"/>
        <color indexed="8"/>
        <rFont val="宋体"/>
        <family val="3"/>
        <charset val="134"/>
      </rPr>
      <t>自动栏杆</t>
    </r>
    <r>
      <rPr>
        <sz val="10.5"/>
        <color indexed="8"/>
        <rFont val="Arial"/>
        <family val="2"/>
      </rPr>
      <t>B</t>
    </r>
    <r>
      <rPr>
        <sz val="10.5"/>
        <color indexed="8"/>
        <rFont val="宋体"/>
        <family val="3"/>
        <charset val="134"/>
      </rPr>
      <t>型（配备在</t>
    </r>
    <r>
      <rPr>
        <sz val="10.5"/>
        <color indexed="8"/>
        <rFont val="Arial"/>
        <family val="2"/>
      </rPr>
      <t>ETC</t>
    </r>
    <r>
      <rPr>
        <sz val="10.5"/>
        <color indexed="8"/>
        <rFont val="宋体"/>
        <family val="3"/>
        <charset val="134"/>
      </rPr>
      <t>车道）</t>
    </r>
  </si>
  <si>
    <r>
      <rPr>
        <sz val="10.5"/>
        <color indexed="8"/>
        <rFont val="宋体"/>
        <family val="3"/>
        <charset val="134"/>
      </rPr>
      <t>综合显示屏</t>
    </r>
  </si>
  <si>
    <r>
      <rPr>
        <sz val="10.5"/>
        <color indexed="8"/>
        <rFont val="宋体"/>
        <family val="3"/>
        <charset val="134"/>
      </rPr>
      <t>雾灯</t>
    </r>
  </si>
  <si>
    <r>
      <rPr>
        <sz val="10.5"/>
        <color indexed="8"/>
        <rFont val="宋体"/>
        <family val="3"/>
        <charset val="134"/>
      </rPr>
      <t>手动栏杆</t>
    </r>
  </si>
  <si>
    <r>
      <rPr>
        <sz val="10.5"/>
        <color indexed="8"/>
        <rFont val="宋体"/>
        <family val="3"/>
        <charset val="134"/>
      </rPr>
      <t>双通道车辆检测器（配备在</t>
    </r>
    <r>
      <rPr>
        <sz val="10.5"/>
        <color indexed="8"/>
        <rFont val="Arial"/>
        <family val="2"/>
      </rPr>
      <t>MTC</t>
    </r>
    <r>
      <rPr>
        <sz val="10.5"/>
        <color indexed="8"/>
        <rFont val="宋体"/>
        <family val="3"/>
        <charset val="134"/>
      </rPr>
      <t>车道）</t>
    </r>
  </si>
  <si>
    <r>
      <rPr>
        <sz val="10.5"/>
        <color indexed="8"/>
        <rFont val="宋体"/>
        <family val="3"/>
        <charset val="134"/>
      </rPr>
      <t>双通道车辆检测器（配备在</t>
    </r>
    <r>
      <rPr>
        <sz val="10.5"/>
        <color indexed="8"/>
        <rFont val="Arial"/>
        <family val="2"/>
      </rPr>
      <t>ETC</t>
    </r>
    <r>
      <rPr>
        <sz val="10.5"/>
        <color indexed="8"/>
        <rFont val="宋体"/>
        <family val="3"/>
        <charset val="134"/>
      </rPr>
      <t>车道）</t>
    </r>
  </si>
  <si>
    <r>
      <rPr>
        <sz val="10.5"/>
        <color indexed="8"/>
        <rFont val="Arial"/>
        <family val="2"/>
      </rPr>
      <t>MTC</t>
    </r>
    <r>
      <rPr>
        <sz val="10.5"/>
        <color indexed="8"/>
        <rFont val="宋体"/>
        <family val="3"/>
        <charset val="134"/>
      </rPr>
      <t>车道天棚信号灯</t>
    </r>
  </si>
  <si>
    <r>
      <rPr>
        <sz val="10.5"/>
        <color indexed="8"/>
        <rFont val="Arial"/>
        <family val="2"/>
      </rPr>
      <t>ETC</t>
    </r>
    <r>
      <rPr>
        <sz val="10.5"/>
        <color indexed="8"/>
        <rFont val="宋体"/>
        <family val="3"/>
        <charset val="134"/>
      </rPr>
      <t>车道天棚信号灯</t>
    </r>
  </si>
  <si>
    <r>
      <rPr>
        <sz val="10.5"/>
        <color theme="1"/>
        <rFont val="Arial"/>
        <family val="2"/>
      </rPr>
      <t>ETC</t>
    </r>
    <r>
      <rPr>
        <sz val="10.5"/>
        <color theme="1"/>
        <rFont val="宋体"/>
        <family val="3"/>
        <charset val="134"/>
      </rPr>
      <t>读写设备（相控阵天线）</t>
    </r>
  </si>
  <si>
    <r>
      <rPr>
        <sz val="10.5"/>
        <color theme="1"/>
        <rFont val="宋体"/>
        <family val="3"/>
        <charset val="134"/>
      </rPr>
      <t>自动车牌识别设备</t>
    </r>
  </si>
  <si>
    <r>
      <rPr>
        <sz val="10.5"/>
        <color theme="1"/>
        <rFont val="Arial"/>
        <family val="2"/>
      </rPr>
      <t>ETC</t>
    </r>
    <r>
      <rPr>
        <sz val="10.5"/>
        <color theme="1"/>
        <rFont val="宋体"/>
        <family val="3"/>
        <charset val="134"/>
      </rPr>
      <t>自助刷卡机（含基础）</t>
    </r>
  </si>
  <si>
    <r>
      <rPr>
        <sz val="10.5"/>
        <color theme="1"/>
        <rFont val="宋体"/>
        <family val="3"/>
        <charset val="134"/>
      </rPr>
      <t>无人值守自动发券机（嵌入式）</t>
    </r>
  </si>
  <si>
    <r>
      <rPr>
        <sz val="10.5"/>
        <color theme="1"/>
        <rFont val="宋体"/>
        <family val="3"/>
        <charset val="134"/>
      </rPr>
      <t>自动车型分类器</t>
    </r>
  </si>
  <si>
    <r>
      <rPr>
        <sz val="10.5"/>
        <color theme="1"/>
        <rFont val="宋体"/>
        <family val="3"/>
        <charset val="134"/>
      </rPr>
      <t>便携式收费机</t>
    </r>
  </si>
  <si>
    <r>
      <rPr>
        <b/>
        <sz val="10.5"/>
        <color indexed="8"/>
        <rFont val="宋体"/>
        <family val="3"/>
        <charset val="134"/>
      </rPr>
      <t>收费计算机子系统</t>
    </r>
  </si>
  <si>
    <r>
      <rPr>
        <sz val="10.5"/>
        <color indexed="8"/>
        <rFont val="宋体"/>
        <family val="3"/>
        <charset val="134"/>
      </rPr>
      <t>收费广场收费数据以太网交换机</t>
    </r>
  </si>
  <si>
    <r>
      <rPr>
        <sz val="10.5"/>
        <rFont val="宋体"/>
        <family val="3"/>
        <charset val="134"/>
      </rPr>
      <t>台</t>
    </r>
  </si>
  <si>
    <r>
      <rPr>
        <sz val="10.5"/>
        <color theme="1"/>
        <rFont val="宋体"/>
        <family val="3"/>
        <charset val="134"/>
      </rPr>
      <t>收费数据光模块</t>
    </r>
    <r>
      <rPr>
        <sz val="10.5"/>
        <color theme="1"/>
        <rFont val="Arial"/>
        <family val="2"/>
      </rPr>
      <t>-SFP-GE-</t>
    </r>
    <r>
      <rPr>
        <sz val="10.5"/>
        <color theme="1"/>
        <rFont val="宋体"/>
        <family val="3"/>
        <charset val="134"/>
      </rPr>
      <t>单模模块</t>
    </r>
    <r>
      <rPr>
        <sz val="10.5"/>
        <color theme="1"/>
        <rFont val="Arial"/>
        <family val="2"/>
      </rPr>
      <t>-(1310nm,10km,LC)</t>
    </r>
  </si>
  <si>
    <r>
      <rPr>
        <sz val="10.5"/>
        <color theme="1"/>
        <rFont val="宋体"/>
        <family val="3"/>
        <charset val="134"/>
      </rPr>
      <t>块</t>
    </r>
  </si>
  <si>
    <r>
      <rPr>
        <sz val="10.5"/>
        <color theme="1"/>
        <rFont val="宋体"/>
        <family val="3"/>
        <charset val="134"/>
      </rPr>
      <t>软件</t>
    </r>
  </si>
  <si>
    <r>
      <rPr>
        <sz val="10.5"/>
        <color theme="1"/>
        <rFont val="Arial"/>
        <family val="2"/>
      </rPr>
      <t xml:space="preserve">Windows 7 </t>
    </r>
    <r>
      <rPr>
        <sz val="10.5"/>
        <color theme="1"/>
        <rFont val="宋体"/>
        <family val="3"/>
        <charset val="134"/>
      </rPr>
      <t>操作系统</t>
    </r>
  </si>
  <si>
    <r>
      <rPr>
        <sz val="10.5"/>
        <color theme="1"/>
        <rFont val="宋体"/>
        <family val="3"/>
        <charset val="134"/>
      </rPr>
      <t>收费车道软件（</t>
    </r>
    <r>
      <rPr>
        <sz val="10.5"/>
        <color theme="1"/>
        <rFont val="Arial"/>
        <family val="2"/>
      </rPr>
      <t>MTC</t>
    </r>
    <r>
      <rPr>
        <sz val="10.5"/>
        <color theme="1"/>
        <rFont val="宋体"/>
        <family val="3"/>
        <charset val="134"/>
      </rPr>
      <t>车道）</t>
    </r>
  </si>
  <si>
    <r>
      <rPr>
        <sz val="10.5"/>
        <color theme="1"/>
        <rFont val="宋体"/>
        <family val="3"/>
        <charset val="134"/>
      </rPr>
      <t>收费车道软件（</t>
    </r>
    <r>
      <rPr>
        <sz val="10.5"/>
        <color theme="1"/>
        <rFont val="Arial"/>
        <family val="2"/>
      </rPr>
      <t>ETC</t>
    </r>
    <r>
      <rPr>
        <sz val="10.5"/>
        <color theme="1"/>
        <rFont val="宋体"/>
        <family val="3"/>
        <charset val="134"/>
      </rPr>
      <t>车道）</t>
    </r>
  </si>
  <si>
    <r>
      <rPr>
        <sz val="10.5"/>
        <color theme="1"/>
        <rFont val="宋体"/>
        <family val="3"/>
        <charset val="134"/>
      </rPr>
      <t>数据传输软件衔接配置调试</t>
    </r>
  </si>
  <si>
    <r>
      <rPr>
        <sz val="10.5"/>
        <color theme="1"/>
        <rFont val="宋体"/>
        <family val="3"/>
        <charset val="134"/>
      </rPr>
      <t>分中心</t>
    </r>
    <r>
      <rPr>
        <sz val="10.5"/>
        <color theme="1"/>
        <rFont val="Arial"/>
        <family val="2"/>
      </rPr>
      <t>WEB</t>
    </r>
    <r>
      <rPr>
        <sz val="10.5"/>
        <color theme="1"/>
        <rFont val="宋体"/>
        <family val="3"/>
        <charset val="134"/>
      </rPr>
      <t>服务软件衔接配置调试</t>
    </r>
  </si>
  <si>
    <r>
      <rPr>
        <sz val="10.5"/>
        <color theme="1"/>
        <rFont val="宋体"/>
        <family val="3"/>
        <charset val="134"/>
      </rPr>
      <t>收费监控软件衔接配置调试</t>
    </r>
  </si>
  <si>
    <r>
      <rPr>
        <sz val="10.5"/>
        <color theme="1"/>
        <rFont val="宋体"/>
        <family val="3"/>
        <charset val="134"/>
      </rPr>
      <t>收费所</t>
    </r>
    <r>
      <rPr>
        <sz val="10.5"/>
        <color theme="1"/>
        <rFont val="Arial"/>
        <family val="2"/>
      </rPr>
      <t>WEB</t>
    </r>
    <r>
      <rPr>
        <sz val="10.5"/>
        <color theme="1"/>
        <rFont val="宋体"/>
        <family val="3"/>
        <charset val="134"/>
      </rPr>
      <t>服务软件衔接配置调试</t>
    </r>
  </si>
  <si>
    <r>
      <rPr>
        <sz val="10.5"/>
        <color theme="1"/>
        <rFont val="宋体"/>
        <family val="3"/>
        <charset val="134"/>
      </rPr>
      <t>车道车牌识别软件</t>
    </r>
  </si>
  <si>
    <r>
      <rPr>
        <sz val="10.5"/>
        <rFont val="宋体"/>
        <family val="3"/>
        <charset val="134"/>
      </rPr>
      <t>条</t>
    </r>
  </si>
  <si>
    <r>
      <rPr>
        <b/>
        <sz val="10.5"/>
        <color theme="1"/>
        <rFont val="宋体"/>
        <family val="3"/>
        <charset val="134"/>
      </rPr>
      <t>收费视音频监视子系统</t>
    </r>
  </si>
  <si>
    <r>
      <rPr>
        <sz val="10.5"/>
        <color theme="1"/>
        <rFont val="宋体"/>
        <family val="3"/>
        <charset val="134"/>
      </rPr>
      <t>广场高清网络摄像机</t>
    </r>
  </si>
  <si>
    <r>
      <rPr>
        <sz val="10.5"/>
        <color theme="1"/>
        <rFont val="宋体"/>
        <family val="3"/>
        <charset val="134"/>
      </rPr>
      <t>收费广场高清网络反向摄像机</t>
    </r>
  </si>
  <si>
    <r>
      <rPr>
        <sz val="10.5"/>
        <color theme="1"/>
        <rFont val="宋体"/>
        <family val="3"/>
        <charset val="134"/>
      </rPr>
      <t>车道网络摄像机</t>
    </r>
  </si>
  <si>
    <r>
      <rPr>
        <sz val="10.5"/>
        <color theme="1"/>
        <rFont val="宋体"/>
        <family val="3"/>
        <charset val="134"/>
      </rPr>
      <t>亭内网络摄像机</t>
    </r>
  </si>
  <si>
    <r>
      <rPr>
        <sz val="10.5"/>
        <color theme="1"/>
        <rFont val="宋体"/>
        <family val="3"/>
        <charset val="134"/>
      </rPr>
      <t>广场高清网络摄像机立柱（</t>
    </r>
    <r>
      <rPr>
        <sz val="10.5"/>
        <color theme="1"/>
        <rFont val="Arial"/>
        <family val="2"/>
      </rPr>
      <t>8</t>
    </r>
    <r>
      <rPr>
        <sz val="10.5"/>
        <color theme="1"/>
        <rFont val="宋体"/>
        <family val="3"/>
        <charset val="134"/>
      </rPr>
      <t>米）、机箱、避雷针装置以及基础</t>
    </r>
  </si>
  <si>
    <r>
      <rPr>
        <sz val="10.5"/>
        <color theme="1"/>
        <rFont val="宋体"/>
        <family val="3"/>
        <charset val="134"/>
      </rPr>
      <t>收费广场高清网络反向摄像机立柱（</t>
    </r>
    <r>
      <rPr>
        <sz val="10.5"/>
        <color theme="1"/>
        <rFont val="Arial"/>
        <family val="2"/>
      </rPr>
      <t>8</t>
    </r>
    <r>
      <rPr>
        <sz val="10.5"/>
        <color theme="1"/>
        <rFont val="宋体"/>
        <family val="3"/>
        <charset val="134"/>
      </rPr>
      <t>米）、机箱及避雷针装置</t>
    </r>
  </si>
  <si>
    <r>
      <rPr>
        <sz val="10.5"/>
        <color theme="1"/>
        <rFont val="宋体"/>
        <family val="3"/>
        <charset val="134"/>
      </rPr>
      <t>网络视频数据叠加器</t>
    </r>
  </si>
  <si>
    <r>
      <rPr>
        <sz val="10.5"/>
        <color indexed="8"/>
        <rFont val="宋体"/>
        <family val="3"/>
        <charset val="134"/>
      </rPr>
      <t>收费广场视频以太网交换机</t>
    </r>
  </si>
  <si>
    <r>
      <rPr>
        <sz val="10.5"/>
        <color theme="1"/>
        <rFont val="宋体"/>
        <family val="3"/>
        <charset val="134"/>
      </rPr>
      <t>收费广场视频光模块</t>
    </r>
    <r>
      <rPr>
        <sz val="10.5"/>
        <color theme="1"/>
        <rFont val="Arial"/>
        <family val="2"/>
      </rPr>
      <t>-SFP-GE-</t>
    </r>
    <r>
      <rPr>
        <sz val="10.5"/>
        <color theme="1"/>
        <rFont val="宋体"/>
        <family val="3"/>
        <charset val="134"/>
      </rPr>
      <t>单模模块</t>
    </r>
    <r>
      <rPr>
        <sz val="10.5"/>
        <color theme="1"/>
        <rFont val="Arial"/>
        <family val="2"/>
      </rPr>
      <t>-(1310nm,10km,LC)</t>
    </r>
  </si>
  <si>
    <r>
      <rPr>
        <sz val="10.5"/>
        <color theme="1"/>
        <rFont val="宋体"/>
        <family val="3"/>
        <charset val="134"/>
      </rPr>
      <t>拾音器</t>
    </r>
  </si>
  <si>
    <r>
      <rPr>
        <sz val="10.5"/>
        <color theme="1"/>
        <rFont val="宋体"/>
        <family val="3"/>
        <charset val="134"/>
      </rPr>
      <t>个</t>
    </r>
  </si>
  <si>
    <r>
      <rPr>
        <b/>
        <sz val="10.5"/>
        <color theme="1"/>
        <rFont val="宋体"/>
        <family val="3"/>
        <charset val="134"/>
      </rPr>
      <t>安全报警系统</t>
    </r>
  </si>
  <si>
    <r>
      <rPr>
        <sz val="10.5"/>
        <color theme="1"/>
        <rFont val="宋体"/>
        <family val="3"/>
        <charset val="134"/>
      </rPr>
      <t>安全报警踏板</t>
    </r>
  </si>
  <si>
    <r>
      <rPr>
        <sz val="10.5"/>
        <color theme="1"/>
        <rFont val="宋体"/>
        <family val="3"/>
        <charset val="134"/>
      </rPr>
      <t>广场报警器</t>
    </r>
  </si>
  <si>
    <r>
      <rPr>
        <sz val="10.5"/>
        <color theme="1"/>
        <rFont val="宋体"/>
        <family val="3"/>
        <charset val="134"/>
      </rPr>
      <t>广场报警按钮</t>
    </r>
  </si>
  <si>
    <r>
      <rPr>
        <sz val="10.5"/>
        <color theme="1"/>
        <rFont val="宋体"/>
        <family val="3"/>
        <charset val="134"/>
      </rPr>
      <t>广场报警线缆</t>
    </r>
  </si>
  <si>
    <r>
      <rPr>
        <b/>
        <sz val="10.5"/>
        <color theme="1"/>
        <rFont val="宋体"/>
        <family val="3"/>
        <charset val="134"/>
      </rPr>
      <t>环境监控、安防系统</t>
    </r>
  </si>
  <si>
    <r>
      <rPr>
        <sz val="10.5"/>
        <color theme="1"/>
        <rFont val="宋体"/>
        <family val="3"/>
        <charset val="134"/>
      </rPr>
      <t>安防网络摄像机</t>
    </r>
  </si>
  <si>
    <r>
      <rPr>
        <sz val="10.5"/>
        <color theme="1"/>
        <rFont val="宋体"/>
        <family val="3"/>
        <charset val="134"/>
      </rPr>
      <t>环境监控智能控制器</t>
    </r>
  </si>
  <si>
    <r>
      <rPr>
        <sz val="10.5"/>
        <color theme="1"/>
        <rFont val="宋体"/>
        <family val="3"/>
        <charset val="134"/>
      </rPr>
      <t>温湿度传感器</t>
    </r>
  </si>
  <si>
    <r>
      <rPr>
        <sz val="10.5"/>
        <color indexed="8"/>
        <rFont val="宋体"/>
        <family val="3"/>
        <charset val="134"/>
      </rPr>
      <t>烟感传感器</t>
    </r>
  </si>
  <si>
    <r>
      <rPr>
        <sz val="10.5"/>
        <color indexed="8"/>
        <rFont val="宋体"/>
        <family val="3"/>
        <charset val="134"/>
      </rPr>
      <t>红外传感器</t>
    </r>
  </si>
  <si>
    <r>
      <rPr>
        <b/>
        <sz val="10.5"/>
        <color theme="1"/>
        <rFont val="宋体"/>
        <family val="3"/>
        <charset val="134"/>
      </rPr>
      <t>供配电系统</t>
    </r>
  </si>
  <si>
    <r>
      <rPr>
        <sz val="10.5"/>
        <color indexed="8"/>
        <rFont val="Arial"/>
        <family val="2"/>
      </rPr>
      <t>UPS 20KVA(</t>
    </r>
    <r>
      <rPr>
        <sz val="10.5"/>
        <color indexed="8"/>
        <rFont val="宋体"/>
        <family val="3"/>
        <charset val="134"/>
      </rPr>
      <t>后备时间为</t>
    </r>
    <r>
      <rPr>
        <sz val="10.5"/>
        <color indexed="8"/>
        <rFont val="Arial"/>
        <family val="2"/>
      </rPr>
      <t>60</t>
    </r>
    <r>
      <rPr>
        <sz val="10.5"/>
        <color indexed="8"/>
        <rFont val="宋体"/>
        <family val="3"/>
        <charset val="134"/>
      </rPr>
      <t>分钟）</t>
    </r>
  </si>
  <si>
    <r>
      <rPr>
        <sz val="10.5"/>
        <color theme="1"/>
        <rFont val="宋体"/>
        <family val="3"/>
        <charset val="134"/>
      </rPr>
      <t>收费广场市电配电箱</t>
    </r>
    <r>
      <rPr>
        <sz val="10.5"/>
        <color theme="1"/>
        <rFont val="Arial"/>
        <family val="2"/>
      </rPr>
      <t>(</t>
    </r>
    <r>
      <rPr>
        <sz val="10.5"/>
        <color theme="1"/>
        <rFont val="宋体"/>
        <family val="3"/>
        <charset val="134"/>
      </rPr>
      <t>含安装基础）</t>
    </r>
  </si>
  <si>
    <r>
      <rPr>
        <sz val="10.5"/>
        <color theme="1"/>
        <rFont val="宋体"/>
        <family val="3"/>
        <charset val="134"/>
      </rPr>
      <t>收费广场</t>
    </r>
    <r>
      <rPr>
        <sz val="10.5"/>
        <color theme="1"/>
        <rFont val="Arial"/>
        <family val="2"/>
      </rPr>
      <t>UPS</t>
    </r>
    <r>
      <rPr>
        <sz val="10.5"/>
        <color theme="1"/>
        <rFont val="宋体"/>
        <family val="3"/>
        <charset val="134"/>
      </rPr>
      <t>配电箱</t>
    </r>
    <r>
      <rPr>
        <sz val="10.5"/>
        <color theme="1"/>
        <rFont val="Arial"/>
        <family val="2"/>
      </rPr>
      <t>(</t>
    </r>
    <r>
      <rPr>
        <sz val="10.5"/>
        <color theme="1"/>
        <rFont val="宋体"/>
        <family val="3"/>
        <charset val="134"/>
      </rPr>
      <t>含安装基础）</t>
    </r>
  </si>
  <si>
    <r>
      <rPr>
        <sz val="10.5"/>
        <color theme="1"/>
        <rFont val="宋体"/>
        <family val="3"/>
        <charset val="134"/>
      </rPr>
      <t>收费机房市电配电箱</t>
    </r>
  </si>
  <si>
    <r>
      <rPr>
        <sz val="10.5"/>
        <color theme="1"/>
        <rFont val="宋体"/>
        <family val="3"/>
        <charset val="134"/>
      </rPr>
      <t>收费机房</t>
    </r>
    <r>
      <rPr>
        <sz val="10.5"/>
        <color theme="1"/>
        <rFont val="Arial"/>
        <family val="2"/>
      </rPr>
      <t>UPS</t>
    </r>
    <r>
      <rPr>
        <sz val="10.5"/>
        <color theme="1"/>
        <rFont val="宋体"/>
        <family val="3"/>
        <charset val="134"/>
      </rPr>
      <t>配电箱</t>
    </r>
  </si>
  <si>
    <r>
      <rPr>
        <b/>
        <sz val="10.5"/>
        <color indexed="8"/>
        <rFont val="宋体"/>
        <family val="3"/>
        <charset val="134"/>
      </rPr>
      <t>光电缆工程及附属设施</t>
    </r>
  </si>
  <si>
    <r>
      <rPr>
        <sz val="10.5"/>
        <color theme="1"/>
        <rFont val="宋体"/>
        <family val="3"/>
        <charset val="134"/>
      </rPr>
      <t>站区分歧光缆</t>
    </r>
  </si>
  <si>
    <t>GYTA-16B1</t>
  </si>
  <si>
    <t>GYTA-4B1</t>
  </si>
  <si>
    <r>
      <rPr>
        <sz val="10.5"/>
        <color theme="1"/>
        <rFont val="宋体"/>
        <family val="3"/>
        <charset val="134"/>
      </rPr>
      <t>网线</t>
    </r>
  </si>
  <si>
    <t>UTP-6</t>
  </si>
  <si>
    <r>
      <rPr>
        <sz val="10.5"/>
        <color theme="1"/>
        <rFont val="宋体"/>
        <family val="3"/>
        <charset val="134"/>
      </rPr>
      <t>视频电缆（</t>
    </r>
    <r>
      <rPr>
        <sz val="10.5"/>
        <color theme="1"/>
        <rFont val="Arial"/>
        <family val="2"/>
      </rPr>
      <t>SYV75-5)</t>
    </r>
  </si>
  <si>
    <r>
      <rPr>
        <sz val="10.5"/>
        <color theme="1"/>
        <rFont val="Arial"/>
        <family val="2"/>
      </rPr>
      <t>RVV 4×25mm</t>
    </r>
    <r>
      <rPr>
        <vertAlign val="superscript"/>
        <sz val="10.5"/>
        <color indexed="8"/>
        <rFont val="Arial"/>
        <family val="2"/>
      </rPr>
      <t>2</t>
    </r>
  </si>
  <si>
    <r>
      <rPr>
        <sz val="10.5"/>
        <color theme="1"/>
        <rFont val="Arial"/>
        <family val="2"/>
      </rPr>
      <t>RVV 4×16mm</t>
    </r>
    <r>
      <rPr>
        <vertAlign val="superscript"/>
        <sz val="10.5"/>
        <color indexed="8"/>
        <rFont val="Arial"/>
        <family val="2"/>
      </rPr>
      <t>2</t>
    </r>
  </si>
  <si>
    <r>
      <rPr>
        <sz val="10.5"/>
        <color theme="1"/>
        <rFont val="Arial"/>
        <family val="2"/>
      </rPr>
      <t>RVV 4×10mm</t>
    </r>
    <r>
      <rPr>
        <vertAlign val="superscript"/>
        <sz val="10.5"/>
        <color indexed="8"/>
        <rFont val="Arial"/>
        <family val="2"/>
      </rPr>
      <t>2</t>
    </r>
  </si>
  <si>
    <r>
      <rPr>
        <sz val="10.5"/>
        <color theme="1"/>
        <rFont val="Arial"/>
        <family val="2"/>
      </rPr>
      <t>RVV 3×6mm</t>
    </r>
    <r>
      <rPr>
        <vertAlign val="superscript"/>
        <sz val="10.5"/>
        <color indexed="8"/>
        <rFont val="Arial"/>
        <family val="2"/>
      </rPr>
      <t>2</t>
    </r>
  </si>
  <si>
    <r>
      <rPr>
        <sz val="10.5"/>
        <color theme="1"/>
        <rFont val="Arial"/>
        <family val="2"/>
      </rPr>
      <t>RVV 3×4mm</t>
    </r>
    <r>
      <rPr>
        <vertAlign val="superscript"/>
        <sz val="10.5"/>
        <color indexed="8"/>
        <rFont val="Arial"/>
        <family val="2"/>
      </rPr>
      <t>2</t>
    </r>
  </si>
  <si>
    <r>
      <rPr>
        <sz val="10.5"/>
        <color theme="1"/>
        <rFont val="Arial"/>
        <family val="2"/>
      </rPr>
      <t>RVV 3×2.5mm</t>
    </r>
    <r>
      <rPr>
        <vertAlign val="superscript"/>
        <sz val="10.5"/>
        <color indexed="8"/>
        <rFont val="Arial"/>
        <family val="2"/>
      </rPr>
      <t>2</t>
    </r>
  </si>
  <si>
    <r>
      <rPr>
        <sz val="10.5"/>
        <color theme="1"/>
        <rFont val="Arial"/>
        <family val="2"/>
      </rPr>
      <t>RVV 3×1.5</t>
    </r>
    <r>
      <rPr>
        <sz val="10.5"/>
        <color indexed="8"/>
        <rFont val="Arial"/>
        <family val="2"/>
      </rPr>
      <t>mm</t>
    </r>
    <r>
      <rPr>
        <vertAlign val="superscript"/>
        <sz val="10.5"/>
        <color indexed="8"/>
        <rFont val="Arial"/>
        <family val="2"/>
      </rPr>
      <t>2</t>
    </r>
  </si>
  <si>
    <r>
      <rPr>
        <sz val="10.5"/>
        <color theme="1"/>
        <rFont val="Arial"/>
        <family val="2"/>
      </rPr>
      <t>RVVP 2×1</t>
    </r>
    <r>
      <rPr>
        <sz val="10.5"/>
        <color indexed="8"/>
        <rFont val="Arial"/>
        <family val="2"/>
      </rPr>
      <t>mm</t>
    </r>
    <r>
      <rPr>
        <vertAlign val="superscript"/>
        <sz val="10.5"/>
        <color indexed="8"/>
        <rFont val="Arial"/>
        <family val="2"/>
      </rPr>
      <t>2</t>
    </r>
  </si>
  <si>
    <r>
      <rPr>
        <sz val="10.5"/>
        <color theme="1"/>
        <rFont val="Arial"/>
        <family val="2"/>
      </rPr>
      <t>RVVP 3×0.5</t>
    </r>
    <r>
      <rPr>
        <sz val="10.5"/>
        <color indexed="8"/>
        <rFont val="Arial"/>
        <family val="2"/>
      </rPr>
      <t>mm</t>
    </r>
    <r>
      <rPr>
        <vertAlign val="superscript"/>
        <sz val="10.5"/>
        <color indexed="8"/>
        <rFont val="Arial"/>
        <family val="2"/>
      </rPr>
      <t>2</t>
    </r>
  </si>
  <si>
    <r>
      <rPr>
        <sz val="10.5"/>
        <color theme="1"/>
        <rFont val="Arial"/>
        <family val="2"/>
      </rPr>
      <t>RVVP 10×0.5</t>
    </r>
    <r>
      <rPr>
        <sz val="10.5"/>
        <color indexed="8"/>
        <rFont val="Arial"/>
        <family val="2"/>
      </rPr>
      <t>mm</t>
    </r>
    <r>
      <rPr>
        <vertAlign val="superscript"/>
        <sz val="10.5"/>
        <color indexed="8"/>
        <rFont val="Arial"/>
        <family val="2"/>
      </rPr>
      <t>2</t>
    </r>
  </si>
  <si>
    <r>
      <rPr>
        <sz val="10.5"/>
        <color theme="1"/>
        <rFont val="Arial"/>
        <family val="2"/>
      </rPr>
      <t>BVV-16 mm</t>
    </r>
    <r>
      <rPr>
        <vertAlign val="superscript"/>
        <sz val="10.5"/>
        <color indexed="8"/>
        <rFont val="Arial"/>
        <family val="2"/>
      </rPr>
      <t>2</t>
    </r>
  </si>
  <si>
    <r>
      <rPr>
        <sz val="10.5"/>
        <color theme="1"/>
        <rFont val="Arial"/>
        <family val="2"/>
      </rPr>
      <t>BVV-25 mm</t>
    </r>
    <r>
      <rPr>
        <vertAlign val="superscript"/>
        <sz val="10.5"/>
        <color indexed="8"/>
        <rFont val="Arial"/>
        <family val="2"/>
      </rPr>
      <t>2</t>
    </r>
  </si>
  <si>
    <r>
      <rPr>
        <sz val="10.5"/>
        <color theme="1"/>
        <rFont val="Arial"/>
        <family val="2"/>
      </rPr>
      <t>BVV-35 mm</t>
    </r>
    <r>
      <rPr>
        <vertAlign val="superscript"/>
        <sz val="10.5"/>
        <color indexed="8"/>
        <rFont val="Arial"/>
        <family val="2"/>
      </rPr>
      <t>2</t>
    </r>
  </si>
  <si>
    <t>HYA5*2*0.5mm2</t>
  </si>
  <si>
    <r>
      <rPr>
        <sz val="10.5"/>
        <color theme="1"/>
        <rFont val="宋体"/>
        <family val="3"/>
        <charset val="134"/>
      </rPr>
      <t>收费广场机柜</t>
    </r>
  </si>
  <si>
    <r>
      <rPr>
        <sz val="10.5"/>
        <color theme="1"/>
        <rFont val="宋体"/>
        <family val="3"/>
        <charset val="134"/>
      </rPr>
      <t>站房机柜</t>
    </r>
  </si>
  <si>
    <r>
      <rPr>
        <sz val="10.5"/>
        <color theme="1"/>
        <rFont val="宋体"/>
        <family val="3"/>
        <charset val="134"/>
      </rPr>
      <t>站房空调</t>
    </r>
  </si>
  <si>
    <r>
      <rPr>
        <sz val="10.5"/>
        <color indexed="8"/>
        <rFont val="宋体"/>
        <family val="3"/>
        <charset val="134"/>
      </rPr>
      <t>光缆终端箱（</t>
    </r>
    <r>
      <rPr>
        <sz val="10.5"/>
        <color indexed="8"/>
        <rFont val="Arial"/>
        <family val="2"/>
      </rPr>
      <t>36</t>
    </r>
    <r>
      <rPr>
        <sz val="10.5"/>
        <color indexed="8"/>
        <rFont val="宋体"/>
        <family val="3"/>
        <charset val="134"/>
      </rPr>
      <t>芯）</t>
    </r>
  </si>
  <si>
    <r>
      <rPr>
        <sz val="10.5"/>
        <color indexed="8"/>
        <rFont val="宋体"/>
        <family val="3"/>
        <charset val="134"/>
      </rPr>
      <t>电缆打线排</t>
    </r>
  </si>
  <si>
    <r>
      <rPr>
        <sz val="10.5"/>
        <color theme="1"/>
        <rFont val="宋体"/>
        <family val="3"/>
        <charset val="134"/>
      </rPr>
      <t>金属线槽（</t>
    </r>
    <r>
      <rPr>
        <sz val="10.5"/>
        <color theme="1"/>
        <rFont val="Arial"/>
        <family val="2"/>
      </rPr>
      <t>200×100</t>
    </r>
    <r>
      <rPr>
        <sz val="10.5"/>
        <color theme="1"/>
        <rFont val="宋体"/>
        <family val="3"/>
        <charset val="134"/>
      </rPr>
      <t>）</t>
    </r>
  </si>
  <si>
    <r>
      <rPr>
        <sz val="10.5"/>
        <color theme="1"/>
        <rFont val="宋体"/>
        <family val="3"/>
        <charset val="134"/>
      </rPr>
      <t>站房防静电地板</t>
    </r>
  </si>
  <si>
    <r>
      <rPr>
        <sz val="10.5"/>
        <color theme="1"/>
        <rFont val="宋体"/>
        <family val="3"/>
        <charset val="134"/>
      </rPr>
      <t>平米</t>
    </r>
  </si>
  <si>
    <r>
      <rPr>
        <sz val="10.5"/>
        <color theme="1"/>
        <rFont val="宋体"/>
        <family val="3"/>
        <charset val="134"/>
      </rPr>
      <t>单向收费亭（分线盒、配电盘、插座、空调、电暖器、操作台、桌椅、消防设施、收费亭内照明、保险柜（出口）、防爆膜、防静电活动地板）</t>
    </r>
  </si>
  <si>
    <r>
      <rPr>
        <sz val="10.5"/>
        <color theme="1"/>
        <rFont val="宋体"/>
        <family val="3"/>
        <charset val="134"/>
      </rPr>
      <t>双向收费亭（分线盒、配电盘、插座、空调、电暖器、操作台、桌椅、消防设施、收费亭内照明、保险柜（出口）、防爆膜、防静电活动地板）</t>
    </r>
  </si>
  <si>
    <r>
      <rPr>
        <sz val="10.5"/>
        <rFont val="宋体"/>
        <family val="3"/>
        <charset val="134"/>
      </rPr>
      <t>合计</t>
    </r>
  </si>
  <si>
    <t>5.1D 通信系统材料清单</t>
  </si>
  <si>
    <r>
      <rPr>
        <b/>
        <sz val="10.5"/>
        <rFont val="宋体"/>
        <family val="3"/>
        <charset val="134"/>
      </rPr>
      <t>以太网传输系统</t>
    </r>
  </si>
  <si>
    <r>
      <rPr>
        <sz val="10.5"/>
        <rFont val="宋体"/>
        <family val="3"/>
        <charset val="134"/>
      </rPr>
      <t>站房视频传输节点以太网交换机</t>
    </r>
  </si>
  <si>
    <r>
      <rPr>
        <sz val="10.5"/>
        <rFont val="宋体"/>
        <family val="3"/>
        <charset val="134"/>
      </rPr>
      <t>站房收费数据传输节点以太网交换机</t>
    </r>
  </si>
  <si>
    <r>
      <rPr>
        <sz val="10.5"/>
        <color theme="1"/>
        <rFont val="宋体"/>
        <family val="3"/>
        <charset val="134"/>
      </rPr>
      <t>光模块</t>
    </r>
    <r>
      <rPr>
        <sz val="10.5"/>
        <color theme="1"/>
        <rFont val="Arial"/>
        <family val="2"/>
      </rPr>
      <t>-SFP-GE-</t>
    </r>
    <r>
      <rPr>
        <sz val="10.5"/>
        <color theme="1"/>
        <rFont val="宋体"/>
        <family val="3"/>
        <charset val="134"/>
      </rPr>
      <t>单模模块</t>
    </r>
    <r>
      <rPr>
        <sz val="10.5"/>
        <color theme="1"/>
        <rFont val="Arial"/>
        <family val="2"/>
      </rPr>
      <t>-(1310nm,10km,LC)</t>
    </r>
  </si>
  <si>
    <r>
      <rPr>
        <sz val="10.5"/>
        <rFont val="宋体"/>
        <family val="3"/>
        <charset val="134"/>
      </rPr>
      <t>块</t>
    </r>
  </si>
  <si>
    <r>
      <rPr>
        <sz val="10.5"/>
        <color theme="1"/>
        <rFont val="宋体"/>
        <family val="3"/>
        <charset val="134"/>
      </rPr>
      <t>光模块</t>
    </r>
    <r>
      <rPr>
        <sz val="10.5"/>
        <color theme="1"/>
        <rFont val="Arial"/>
        <family val="2"/>
      </rPr>
      <t>-SFP-GE-</t>
    </r>
    <r>
      <rPr>
        <sz val="10.5"/>
        <color theme="1"/>
        <rFont val="宋体"/>
        <family val="3"/>
        <charset val="134"/>
      </rPr>
      <t>单模模块</t>
    </r>
    <r>
      <rPr>
        <sz val="10.5"/>
        <color theme="1"/>
        <rFont val="Arial"/>
        <family val="2"/>
      </rPr>
      <t>-(1550nm,40km,LC)</t>
    </r>
  </si>
  <si>
    <r>
      <rPr>
        <sz val="10.5"/>
        <rFont val="宋体"/>
        <family val="3"/>
        <charset val="134"/>
      </rPr>
      <t>以太网传输联网、调试、开通</t>
    </r>
  </si>
  <si>
    <r>
      <rPr>
        <sz val="10.5"/>
        <rFont val="宋体"/>
        <family val="3"/>
        <charset val="134"/>
      </rPr>
      <t>综合业务接入网通道调整、开通</t>
    </r>
  </si>
  <si>
    <r>
      <rPr>
        <b/>
        <sz val="10.5"/>
        <color theme="1"/>
        <rFont val="宋体"/>
        <family val="3"/>
        <charset val="134"/>
      </rPr>
      <t>数字程控交换机系统</t>
    </r>
  </si>
  <si>
    <r>
      <rPr>
        <sz val="10.5"/>
        <color theme="1"/>
        <rFont val="宋体"/>
        <family val="3"/>
        <charset val="134"/>
      </rPr>
      <t>对讲电话</t>
    </r>
  </si>
  <si>
    <r>
      <rPr>
        <sz val="10.5"/>
        <color theme="1"/>
        <rFont val="Arial"/>
        <family val="2"/>
      </rPr>
      <t>4</t>
    </r>
    <r>
      <rPr>
        <sz val="10.5"/>
        <color theme="1"/>
        <rFont val="宋体"/>
        <family val="3"/>
        <charset val="134"/>
      </rPr>
      <t>路语音光端机</t>
    </r>
  </si>
  <si>
    <r>
      <rPr>
        <sz val="10.5"/>
        <color theme="1"/>
        <rFont val="Arial"/>
        <family val="2"/>
      </rPr>
      <t>8</t>
    </r>
    <r>
      <rPr>
        <sz val="10.5"/>
        <color theme="1"/>
        <rFont val="宋体"/>
        <family val="3"/>
        <charset val="134"/>
      </rPr>
      <t>路语音光端机</t>
    </r>
  </si>
  <si>
    <r>
      <rPr>
        <sz val="10.5"/>
        <color theme="1"/>
        <rFont val="Arial"/>
        <family val="2"/>
      </rPr>
      <t>20</t>
    </r>
    <r>
      <rPr>
        <sz val="10.5"/>
        <color theme="1"/>
        <rFont val="宋体"/>
        <family val="3"/>
        <charset val="134"/>
      </rPr>
      <t>回线音频配线单元</t>
    </r>
  </si>
  <si>
    <r>
      <rPr>
        <sz val="10.5"/>
        <color theme="1"/>
        <rFont val="宋体"/>
        <family val="3"/>
        <charset val="134"/>
      </rPr>
      <t>数字程控交换机系统业务调整和车道对讲电话开通</t>
    </r>
  </si>
  <si>
    <r>
      <rPr>
        <sz val="10.5"/>
        <color theme="1"/>
        <rFont val="宋体"/>
        <family val="3"/>
        <charset val="134"/>
      </rPr>
      <t>车道对讲电话录音软件业务调整和开通</t>
    </r>
  </si>
  <si>
    <r>
      <rPr>
        <b/>
        <sz val="10.5"/>
        <color theme="1"/>
        <rFont val="宋体"/>
        <family val="3"/>
        <charset val="134"/>
      </rPr>
      <t>车道广播系统</t>
    </r>
  </si>
  <si>
    <r>
      <rPr>
        <sz val="10.5"/>
        <color theme="1"/>
        <rFont val="Arial"/>
        <family val="2"/>
      </rPr>
      <t>8</t>
    </r>
    <r>
      <rPr>
        <sz val="10.5"/>
        <color theme="1"/>
        <rFont val="宋体"/>
        <family val="3"/>
        <charset val="134"/>
      </rPr>
      <t>分区解码功放（含反馈功能）</t>
    </r>
  </si>
  <si>
    <r>
      <rPr>
        <sz val="10.5"/>
        <color theme="1"/>
        <rFont val="Arial"/>
        <family val="2"/>
      </rPr>
      <t>3/6W</t>
    </r>
    <r>
      <rPr>
        <sz val="10.5"/>
        <color theme="1"/>
        <rFont val="宋体"/>
        <family val="3"/>
        <charset val="134"/>
      </rPr>
      <t>吸顶扬声器</t>
    </r>
  </si>
  <si>
    <r>
      <rPr>
        <sz val="10.5"/>
        <rFont val="宋体"/>
        <family val="3"/>
        <charset val="134"/>
      </rPr>
      <t>只</t>
    </r>
  </si>
  <si>
    <r>
      <rPr>
        <sz val="10.5"/>
        <color theme="1"/>
        <rFont val="Arial"/>
        <family val="2"/>
      </rPr>
      <t>60W</t>
    </r>
    <r>
      <rPr>
        <sz val="10.5"/>
        <color theme="1"/>
        <rFont val="宋体"/>
        <family val="3"/>
        <charset val="134"/>
      </rPr>
      <t>防雨音柱</t>
    </r>
  </si>
  <si>
    <t>RVVP 3×2.5mm</t>
  </si>
  <si>
    <t>RVV 2×1.5mm</t>
  </si>
  <si>
    <r>
      <rPr>
        <sz val="10.5"/>
        <color theme="1"/>
        <rFont val="宋体"/>
        <family val="3"/>
        <charset val="134"/>
      </rPr>
      <t>车道广播系统软件业务调整和开通</t>
    </r>
  </si>
  <si>
    <r>
      <rPr>
        <b/>
        <sz val="10.5"/>
        <color theme="1"/>
        <rFont val="宋体"/>
        <family val="3"/>
        <charset val="134"/>
      </rPr>
      <t>光缆工程</t>
    </r>
  </si>
  <si>
    <r>
      <rPr>
        <sz val="10.5"/>
        <color theme="1"/>
        <rFont val="Arial"/>
        <family val="2"/>
      </rPr>
      <t>120</t>
    </r>
    <r>
      <rPr>
        <sz val="10.5"/>
        <color theme="1"/>
        <rFont val="宋体"/>
        <family val="3"/>
        <charset val="134"/>
      </rPr>
      <t>芯单模光缆</t>
    </r>
  </si>
  <si>
    <t>Km</t>
  </si>
  <si>
    <r>
      <rPr>
        <sz val="10.5"/>
        <color theme="1"/>
        <rFont val="Arial"/>
        <family val="2"/>
      </rPr>
      <t>60</t>
    </r>
    <r>
      <rPr>
        <sz val="10.5"/>
        <color theme="1"/>
        <rFont val="宋体"/>
        <family val="3"/>
        <charset val="134"/>
      </rPr>
      <t>芯单模光缆</t>
    </r>
  </si>
  <si>
    <r>
      <rPr>
        <sz val="10.5"/>
        <color theme="1"/>
        <rFont val="Arial"/>
        <family val="2"/>
      </rPr>
      <t>36</t>
    </r>
    <r>
      <rPr>
        <sz val="10.5"/>
        <color theme="1"/>
        <rFont val="宋体"/>
        <family val="3"/>
        <charset val="134"/>
      </rPr>
      <t>芯单模光缆</t>
    </r>
  </si>
  <si>
    <r>
      <rPr>
        <sz val="10.5"/>
        <color theme="1"/>
        <rFont val="Arial"/>
        <family val="2"/>
      </rPr>
      <t>4</t>
    </r>
    <r>
      <rPr>
        <sz val="10.5"/>
        <color theme="1"/>
        <rFont val="宋体"/>
        <family val="3"/>
        <charset val="134"/>
      </rPr>
      <t>芯单模光缆</t>
    </r>
  </si>
  <si>
    <r>
      <rPr>
        <sz val="10.5"/>
        <color theme="1"/>
        <rFont val="Arial"/>
        <family val="2"/>
      </rPr>
      <t>3</t>
    </r>
    <r>
      <rPr>
        <sz val="10.5"/>
        <color theme="1"/>
        <rFont val="宋体"/>
        <family val="3"/>
        <charset val="134"/>
      </rPr>
      <t>孔</t>
    </r>
    <r>
      <rPr>
        <sz val="10.5"/>
        <color theme="1"/>
        <rFont val="Arial"/>
        <family val="2"/>
      </rPr>
      <t>PE</t>
    </r>
    <r>
      <rPr>
        <sz val="10.5"/>
        <color theme="1"/>
        <rFont val="宋体"/>
        <family val="3"/>
        <charset val="134"/>
      </rPr>
      <t>子管</t>
    </r>
  </si>
  <si>
    <r>
      <rPr>
        <sz val="10.5"/>
        <color theme="1"/>
        <rFont val="宋体"/>
        <family val="3"/>
        <charset val="134"/>
      </rPr>
      <t>综合配线柜（内置</t>
    </r>
    <r>
      <rPr>
        <sz val="10.5"/>
        <color theme="1"/>
        <rFont val="Arial"/>
        <family val="2"/>
      </rPr>
      <t>360</t>
    </r>
    <r>
      <rPr>
        <sz val="10.5"/>
        <color theme="1"/>
        <rFont val="宋体"/>
        <family val="3"/>
        <charset val="134"/>
      </rPr>
      <t>芯光纤熔配一体化单元）</t>
    </r>
  </si>
  <si>
    <r>
      <rPr>
        <sz val="10.5"/>
        <color theme="1"/>
        <rFont val="宋体"/>
        <family val="3"/>
        <charset val="134"/>
      </rPr>
      <t>光终端盒（内置</t>
    </r>
    <r>
      <rPr>
        <sz val="10.5"/>
        <color theme="1"/>
        <rFont val="Arial"/>
        <family val="2"/>
      </rPr>
      <t>12</t>
    </r>
    <r>
      <rPr>
        <sz val="10.5"/>
        <color theme="1"/>
        <rFont val="宋体"/>
        <family val="3"/>
        <charset val="134"/>
      </rPr>
      <t>芯光纤熔配一体化单元）</t>
    </r>
  </si>
  <si>
    <r>
      <rPr>
        <sz val="10.5"/>
        <color theme="1"/>
        <rFont val="宋体"/>
        <family val="3"/>
        <charset val="134"/>
      </rPr>
      <t>光缆接头盒及熔接材料</t>
    </r>
  </si>
  <si>
    <r>
      <rPr>
        <sz val="10.5"/>
        <rFont val="宋体"/>
        <family val="3"/>
        <charset val="134"/>
      </rPr>
      <t>个</t>
    </r>
  </si>
  <si>
    <r>
      <rPr>
        <sz val="10.5"/>
        <color theme="1"/>
        <rFont val="宋体"/>
        <family val="3"/>
        <charset val="134"/>
      </rPr>
      <t>光缆接续</t>
    </r>
  </si>
  <si>
    <t>5.1E 通信管道材料清单</t>
  </si>
  <si>
    <r>
      <rPr>
        <sz val="10.5"/>
        <color theme="1"/>
        <rFont val="Arial"/>
        <family val="2"/>
      </rPr>
      <t>2</t>
    </r>
    <r>
      <rPr>
        <sz val="10.5"/>
        <color theme="1"/>
        <rFont val="宋体"/>
        <family val="3"/>
        <charset val="134"/>
      </rPr>
      <t>孔</t>
    </r>
    <r>
      <rPr>
        <sz val="10.5"/>
        <color theme="1"/>
        <rFont val="Arial"/>
        <family val="2"/>
      </rPr>
      <t>Ф40/33mm</t>
    </r>
    <r>
      <rPr>
        <sz val="10.5"/>
        <color theme="1"/>
        <rFont val="宋体"/>
        <family val="3"/>
        <charset val="134"/>
      </rPr>
      <t>硅芯管</t>
    </r>
  </si>
  <si>
    <r>
      <rPr>
        <sz val="10.5"/>
        <color theme="1"/>
        <rFont val="宋体"/>
        <family val="3"/>
        <charset val="134"/>
      </rPr>
      <t>延米</t>
    </r>
  </si>
  <si>
    <r>
      <rPr>
        <sz val="10.5"/>
        <color theme="1"/>
        <rFont val="Arial"/>
        <family val="2"/>
      </rPr>
      <t>16</t>
    </r>
    <r>
      <rPr>
        <sz val="10.5"/>
        <color theme="1"/>
        <rFont val="宋体"/>
        <family val="3"/>
        <charset val="134"/>
      </rPr>
      <t>孔</t>
    </r>
    <r>
      <rPr>
        <sz val="10.5"/>
        <color theme="1"/>
        <rFont val="Arial"/>
        <family val="2"/>
      </rPr>
      <t>Ф40/33mm</t>
    </r>
    <r>
      <rPr>
        <sz val="10.5"/>
        <color theme="1"/>
        <rFont val="宋体"/>
        <family val="3"/>
        <charset val="134"/>
      </rPr>
      <t>硅芯管</t>
    </r>
  </si>
  <si>
    <r>
      <rPr>
        <sz val="10.5"/>
        <color theme="1"/>
        <rFont val="Arial"/>
        <family val="2"/>
      </rPr>
      <t>24</t>
    </r>
    <r>
      <rPr>
        <sz val="10.5"/>
        <color theme="1"/>
        <rFont val="宋体"/>
        <family val="3"/>
        <charset val="134"/>
      </rPr>
      <t>孔</t>
    </r>
    <r>
      <rPr>
        <sz val="10.5"/>
        <color theme="1"/>
        <rFont val="Arial"/>
        <family val="2"/>
      </rPr>
      <t>Ф40/33mm</t>
    </r>
    <r>
      <rPr>
        <sz val="10.5"/>
        <color theme="1"/>
        <rFont val="宋体"/>
        <family val="3"/>
        <charset val="134"/>
      </rPr>
      <t>硅芯管</t>
    </r>
  </si>
  <si>
    <r>
      <rPr>
        <sz val="10.5"/>
        <color theme="1"/>
        <rFont val="Arial"/>
        <family val="2"/>
      </rPr>
      <t>310x190mm</t>
    </r>
    <r>
      <rPr>
        <sz val="10.5"/>
        <color theme="1"/>
        <rFont val="宋体"/>
        <family val="3"/>
        <charset val="134"/>
      </rPr>
      <t>钢网复合玻璃钢管箱</t>
    </r>
  </si>
  <si>
    <r>
      <rPr>
        <sz val="10.5"/>
        <color theme="1"/>
        <rFont val="宋体"/>
        <family val="3"/>
        <charset val="134"/>
      </rPr>
      <t>桥上管箱支架</t>
    </r>
  </si>
  <si>
    <r>
      <rPr>
        <sz val="10.5"/>
        <color theme="1"/>
        <rFont val="宋体"/>
        <family val="3"/>
        <charset val="134"/>
      </rPr>
      <t>吨</t>
    </r>
  </si>
  <si>
    <r>
      <rPr>
        <sz val="10.5"/>
        <color theme="1"/>
        <rFont val="宋体"/>
        <family val="3"/>
        <charset val="134"/>
      </rPr>
      <t>桥上预埋件</t>
    </r>
  </si>
  <si>
    <r>
      <rPr>
        <sz val="10.5"/>
        <color theme="1"/>
        <rFont val="宋体"/>
        <family val="3"/>
        <charset val="134"/>
      </rPr>
      <t>镀锌扁钢</t>
    </r>
    <r>
      <rPr>
        <sz val="10.5"/>
        <color theme="1"/>
        <rFont val="Arial"/>
        <family val="2"/>
      </rPr>
      <t>50×4.0mm</t>
    </r>
  </si>
  <si>
    <r>
      <rPr>
        <sz val="10.5"/>
        <color theme="1"/>
        <rFont val="宋体"/>
        <family val="3"/>
        <charset val="134"/>
      </rPr>
      <t>膨胀螺栓</t>
    </r>
    <r>
      <rPr>
        <sz val="10.5"/>
        <color theme="1"/>
        <rFont val="Arial"/>
        <family val="2"/>
      </rPr>
      <t>M8×100mm</t>
    </r>
  </si>
  <si>
    <r>
      <rPr>
        <b/>
        <sz val="14"/>
        <color theme="1"/>
        <rFont val="DengXian"/>
        <family val="3"/>
        <charset val="134"/>
      </rPr>
      <t>5.1</t>
    </r>
    <r>
      <rPr>
        <b/>
        <sz val="14"/>
        <color indexed="8"/>
        <rFont val="宋体"/>
        <family val="3"/>
        <charset val="134"/>
      </rPr>
      <t>F</t>
    </r>
    <r>
      <rPr>
        <b/>
        <sz val="14"/>
        <color indexed="8"/>
        <rFont val="宋体"/>
        <family val="3"/>
        <charset val="134"/>
      </rPr>
      <t>供电设施材料清单</t>
    </r>
  </si>
  <si>
    <r>
      <rPr>
        <sz val="12"/>
        <rFont val="黑体"/>
        <family val="3"/>
        <charset val="134"/>
      </rPr>
      <t>序号</t>
    </r>
  </si>
  <si>
    <r>
      <rPr>
        <sz val="12"/>
        <rFont val="黑体"/>
        <family val="3"/>
        <charset val="134"/>
      </rPr>
      <t>设备名称</t>
    </r>
  </si>
  <si>
    <r>
      <rPr>
        <sz val="12"/>
        <rFont val="黑体"/>
        <family val="3"/>
        <charset val="134"/>
      </rPr>
      <t>规格型号</t>
    </r>
  </si>
  <si>
    <r>
      <rPr>
        <sz val="12"/>
        <rFont val="黑体"/>
        <family val="3"/>
        <charset val="134"/>
      </rPr>
      <t>单位</t>
    </r>
  </si>
  <si>
    <r>
      <rPr>
        <sz val="12"/>
        <rFont val="黑体"/>
        <family val="3"/>
        <charset val="134"/>
      </rPr>
      <t>数量</t>
    </r>
  </si>
  <si>
    <r>
      <rPr>
        <sz val="12"/>
        <rFont val="黑体"/>
        <family val="3"/>
        <charset val="134"/>
      </rPr>
      <t>设备单价</t>
    </r>
  </si>
  <si>
    <r>
      <rPr>
        <sz val="12"/>
        <rFont val="黑体"/>
        <family val="3"/>
        <charset val="134"/>
      </rPr>
      <t>安调单价</t>
    </r>
  </si>
  <si>
    <t>设备合计</t>
  </si>
  <si>
    <t>安调合计</t>
  </si>
  <si>
    <r>
      <rPr>
        <sz val="12"/>
        <color theme="1"/>
        <rFont val="黑体"/>
        <family val="3"/>
        <charset val="134"/>
      </rPr>
      <t xml:space="preserve"> </t>
    </r>
    <r>
      <rPr>
        <sz val="12"/>
        <rFont val="黑体"/>
        <family val="3"/>
        <charset val="134"/>
      </rPr>
      <t xml:space="preserve">备注 </t>
    </r>
  </si>
  <si>
    <r>
      <rPr>
        <sz val="10.5"/>
        <rFont val="宋体"/>
        <family val="3"/>
        <charset val="134"/>
      </rPr>
      <t>配电箱</t>
    </r>
  </si>
  <si>
    <r>
      <rPr>
        <sz val="10.5"/>
        <rFont val="宋体"/>
        <family val="3"/>
        <charset val="134"/>
      </rPr>
      <t>配电箱基础</t>
    </r>
  </si>
  <si>
    <t>UPS</t>
  </si>
  <si>
    <r>
      <rPr>
        <sz val="10.5"/>
        <rFont val="Arial"/>
        <family val="2"/>
      </rPr>
      <t>3KVA</t>
    </r>
    <r>
      <rPr>
        <sz val="10.5"/>
        <rFont val="宋体"/>
        <family val="3"/>
        <charset val="134"/>
      </rPr>
      <t>，</t>
    </r>
    <r>
      <rPr>
        <sz val="10.5"/>
        <rFont val="Arial"/>
        <family val="2"/>
      </rPr>
      <t>30min</t>
    </r>
  </si>
  <si>
    <r>
      <rPr>
        <sz val="10.5"/>
        <rFont val="Arial"/>
        <family val="2"/>
      </rPr>
      <t>UPS</t>
    </r>
    <r>
      <rPr>
        <sz val="10.5"/>
        <rFont val="宋体"/>
        <family val="3"/>
        <charset val="134"/>
      </rPr>
      <t>配电箱（含基础、接地）</t>
    </r>
  </si>
  <si>
    <t>XRM01</t>
  </si>
  <si>
    <r>
      <rPr>
        <sz val="10.5"/>
        <rFont val="宋体"/>
        <family val="3"/>
        <charset val="134"/>
      </rPr>
      <t>柴油发电机</t>
    </r>
  </si>
  <si>
    <r>
      <rPr>
        <sz val="10.5"/>
        <rFont val="Arial"/>
        <family val="2"/>
      </rPr>
      <t>100KW</t>
    </r>
    <r>
      <rPr>
        <sz val="10.5"/>
        <rFont val="宋体"/>
        <family val="3"/>
        <charset val="134"/>
      </rPr>
      <t>（常用功率）</t>
    </r>
  </si>
  <si>
    <r>
      <rPr>
        <sz val="10.5"/>
        <rFont val="宋体"/>
        <family val="3"/>
        <charset val="134"/>
      </rPr>
      <t>双电源切换柜</t>
    </r>
    <r>
      <rPr>
        <sz val="10.5"/>
        <rFont val="Arial"/>
        <family val="2"/>
      </rPr>
      <t xml:space="preserve"> </t>
    </r>
  </si>
  <si>
    <t>NH-YJV-1KV 3x185+1x95</t>
  </si>
  <si>
    <t>NH-YJV-3x4</t>
  </si>
  <si>
    <r>
      <rPr>
        <b/>
        <sz val="14"/>
        <color theme="1"/>
        <rFont val="DengXian"/>
        <family val="3"/>
        <charset val="134"/>
      </rPr>
      <t>5.1</t>
    </r>
    <r>
      <rPr>
        <b/>
        <sz val="14"/>
        <color indexed="8"/>
        <rFont val="宋体"/>
        <family val="3"/>
        <charset val="134"/>
      </rPr>
      <t>H收费土建材料清单</t>
    </r>
  </si>
  <si>
    <r>
      <rPr>
        <sz val="12"/>
        <rFont val="黑体"/>
        <family val="3"/>
        <charset val="134"/>
      </rPr>
      <t>设备
合计</t>
    </r>
  </si>
  <si>
    <r>
      <rPr>
        <sz val="12"/>
        <rFont val="黑体"/>
        <family val="3"/>
        <charset val="134"/>
      </rPr>
      <t>安调
合计</t>
    </r>
  </si>
  <si>
    <r>
      <rPr>
        <sz val="12"/>
        <rFont val="黑体"/>
        <family val="3"/>
        <charset val="134"/>
      </rPr>
      <t>合计</t>
    </r>
  </si>
  <si>
    <r>
      <rPr>
        <sz val="10.5"/>
        <rFont val="宋体"/>
        <family val="3"/>
        <charset val="134"/>
      </rPr>
      <t>收费房建</t>
    </r>
  </si>
  <si>
    <r>
      <rPr>
        <sz val="10.5"/>
        <rFont val="宋体"/>
        <family val="3"/>
        <charset val="134"/>
      </rPr>
      <t>收费站设备用房</t>
    </r>
  </si>
  <si>
    <r>
      <rPr>
        <sz val="10.5"/>
        <rFont val="Arial"/>
        <family val="2"/>
      </rPr>
      <t>100</t>
    </r>
    <r>
      <rPr>
        <sz val="10.5"/>
        <rFont val="宋体"/>
        <family val="3"/>
        <charset val="134"/>
      </rPr>
      <t>平米</t>
    </r>
  </si>
  <si>
    <r>
      <rPr>
        <sz val="10.5"/>
        <rFont val="宋体"/>
        <family val="3"/>
        <charset val="134"/>
      </rPr>
      <t>座</t>
    </r>
  </si>
  <si>
    <r>
      <rPr>
        <sz val="10.5"/>
        <rFont val="宋体"/>
        <family val="3"/>
        <charset val="134"/>
      </rPr>
      <t>简易厕所</t>
    </r>
  </si>
  <si>
    <r>
      <rPr>
        <sz val="10.5"/>
        <rFont val="宋体"/>
        <family val="3"/>
        <charset val="134"/>
      </rPr>
      <t>含基础</t>
    </r>
  </si>
  <si>
    <r>
      <rPr>
        <sz val="10.5"/>
        <rFont val="宋体"/>
        <family val="3"/>
        <charset val="134"/>
      </rPr>
      <t>储物间</t>
    </r>
  </si>
  <si>
    <r>
      <rPr>
        <sz val="10.5"/>
        <rFont val="宋体"/>
        <family val="3"/>
        <charset val="134"/>
      </rPr>
      <t>小计</t>
    </r>
  </si>
  <si>
    <r>
      <rPr>
        <sz val="10.5"/>
        <rFont val="宋体"/>
        <family val="3"/>
        <charset val="134"/>
      </rPr>
      <t>收费大棚照明</t>
    </r>
  </si>
  <si>
    <r>
      <rPr>
        <sz val="10.5"/>
        <rFont val="Arial"/>
        <family val="2"/>
      </rPr>
      <t>100W LED</t>
    </r>
    <r>
      <rPr>
        <sz val="10.5"/>
        <rFont val="宋体"/>
        <family val="3"/>
        <charset val="134"/>
      </rPr>
      <t>灯</t>
    </r>
  </si>
  <si>
    <r>
      <rPr>
        <sz val="10.5"/>
        <rFont val="宋体"/>
        <family val="3"/>
        <charset val="134"/>
      </rPr>
      <t>电缆</t>
    </r>
  </si>
  <si>
    <t xml:space="preserve"> YJV 5*4mm2</t>
  </si>
  <si>
    <r>
      <rPr>
        <sz val="10.5"/>
        <rFont val="宋体"/>
        <family val="3"/>
        <charset val="134"/>
      </rPr>
      <t>分支电缆</t>
    </r>
  </si>
  <si>
    <t>RVV 2*2.5mm2</t>
  </si>
  <si>
    <r>
      <rPr>
        <sz val="14"/>
        <rFont val="Arial"/>
        <family val="2"/>
      </rPr>
      <t xml:space="preserve">5.2 </t>
    </r>
    <r>
      <rPr>
        <sz val="14"/>
        <rFont val="黑体"/>
        <family val="3"/>
        <charset val="134"/>
      </rPr>
      <t>计日工表（机电系统）</t>
    </r>
  </si>
  <si>
    <r>
      <rPr>
        <sz val="12"/>
        <rFont val="Arial"/>
        <family val="2"/>
      </rPr>
      <t xml:space="preserve">5.2.1 </t>
    </r>
    <r>
      <rPr>
        <sz val="12"/>
        <rFont val="黑体"/>
        <family val="3"/>
        <charset val="134"/>
      </rPr>
      <t>劳务</t>
    </r>
  </si>
  <si>
    <r>
      <rPr>
        <sz val="11"/>
        <color theme="1"/>
        <rFont val="宋体"/>
        <family val="3"/>
        <charset val="134"/>
      </rPr>
      <t>劳务小计金额：</t>
    </r>
    <r>
      <rPr>
        <sz val="12"/>
        <rFont val="Arial"/>
        <family val="2"/>
      </rPr>
      <t xml:space="preserve">                                       </t>
    </r>
    <r>
      <rPr>
        <sz val="12"/>
        <rFont val="宋体"/>
        <family val="3"/>
        <charset val="134"/>
      </rPr>
      <t>（计入</t>
    </r>
    <r>
      <rPr>
        <sz val="12"/>
        <rFont val="Arial"/>
        <family val="2"/>
      </rPr>
      <t>“</t>
    </r>
    <r>
      <rPr>
        <sz val="12"/>
        <rFont val="宋体"/>
        <family val="3"/>
        <charset val="134"/>
      </rPr>
      <t>计日工汇总表</t>
    </r>
    <r>
      <rPr>
        <sz val="12"/>
        <rFont val="Arial"/>
        <family val="2"/>
      </rPr>
      <t>”</t>
    </r>
    <r>
      <rPr>
        <sz val="12"/>
        <rFont val="宋体"/>
        <family val="3"/>
        <charset val="134"/>
      </rPr>
      <t>）</t>
    </r>
  </si>
  <si>
    <r>
      <rPr>
        <sz val="12"/>
        <rFont val="Arial"/>
        <family val="2"/>
      </rPr>
      <t xml:space="preserve">5.2.2 </t>
    </r>
    <r>
      <rPr>
        <sz val="12"/>
        <rFont val="黑体"/>
        <family val="3"/>
        <charset val="134"/>
      </rPr>
      <t>材料</t>
    </r>
  </si>
  <si>
    <r>
      <rPr>
        <sz val="11"/>
        <rFont val="宋体"/>
        <family val="3"/>
        <charset val="134"/>
      </rPr>
      <t>木材</t>
    </r>
  </si>
  <si>
    <t>m3</t>
  </si>
  <si>
    <r>
      <rPr>
        <sz val="11"/>
        <rFont val="宋体"/>
        <family val="3"/>
        <charset val="134"/>
      </rPr>
      <t>砂</t>
    </r>
  </si>
  <si>
    <r>
      <rPr>
        <sz val="11"/>
        <rFont val="宋体"/>
        <family val="3"/>
        <charset val="134"/>
      </rPr>
      <t>碎石</t>
    </r>
  </si>
  <si>
    <r>
      <rPr>
        <sz val="11"/>
        <color theme="1"/>
        <rFont val="宋体"/>
        <family val="3"/>
        <charset val="134"/>
      </rPr>
      <t>材料小计金额：</t>
    </r>
    <r>
      <rPr>
        <sz val="12"/>
        <rFont val="Arial"/>
        <family val="2"/>
      </rPr>
      <t xml:space="preserve">                                    </t>
    </r>
    <r>
      <rPr>
        <sz val="12"/>
        <rFont val="宋体"/>
        <family val="3"/>
        <charset val="134"/>
      </rPr>
      <t>（计入</t>
    </r>
    <r>
      <rPr>
        <sz val="12"/>
        <rFont val="Arial"/>
        <family val="2"/>
      </rPr>
      <t>“</t>
    </r>
    <r>
      <rPr>
        <sz val="12"/>
        <rFont val="宋体"/>
        <family val="3"/>
        <charset val="134"/>
      </rPr>
      <t>计日工汇总表</t>
    </r>
    <r>
      <rPr>
        <sz val="12"/>
        <rFont val="Arial"/>
        <family val="2"/>
      </rPr>
      <t>”</t>
    </r>
    <r>
      <rPr>
        <sz val="12"/>
        <rFont val="宋体"/>
        <family val="3"/>
        <charset val="134"/>
      </rPr>
      <t>）</t>
    </r>
  </si>
  <si>
    <r>
      <rPr>
        <sz val="12"/>
        <rFont val="Arial"/>
        <family val="2"/>
      </rPr>
      <t xml:space="preserve">5.2.3 </t>
    </r>
    <r>
      <rPr>
        <sz val="12"/>
        <rFont val="黑体"/>
        <family val="3"/>
        <charset val="134"/>
      </rPr>
      <t>施工机械</t>
    </r>
  </si>
  <si>
    <r>
      <rPr>
        <sz val="11"/>
        <rFont val="宋体"/>
        <family val="3"/>
        <charset val="134"/>
      </rPr>
      <t>高车（</t>
    </r>
    <r>
      <rPr>
        <sz val="11"/>
        <rFont val="Arial"/>
        <family val="2"/>
      </rPr>
      <t>20</t>
    </r>
    <r>
      <rPr>
        <sz val="11"/>
        <rFont val="宋体"/>
        <family val="3"/>
        <charset val="134"/>
      </rPr>
      <t>米内）</t>
    </r>
  </si>
  <si>
    <r>
      <rPr>
        <sz val="11"/>
        <rFont val="宋体"/>
        <family val="3"/>
        <charset val="134"/>
      </rPr>
      <t>运输货车（</t>
    </r>
    <r>
      <rPr>
        <sz val="11"/>
        <rFont val="Arial"/>
        <family val="2"/>
      </rPr>
      <t>5t</t>
    </r>
    <r>
      <rPr>
        <sz val="11"/>
        <rFont val="宋体"/>
        <family val="3"/>
        <charset val="134"/>
      </rPr>
      <t>以内）</t>
    </r>
  </si>
  <si>
    <r>
      <rPr>
        <sz val="11"/>
        <rFont val="宋体"/>
        <family val="3"/>
        <charset val="134"/>
      </rPr>
      <t>空压机（</t>
    </r>
    <r>
      <rPr>
        <sz val="11"/>
        <rFont val="Arial"/>
        <family val="2"/>
      </rPr>
      <t>6 m3</t>
    </r>
    <r>
      <rPr>
        <sz val="11"/>
        <rFont val="宋体"/>
        <family val="3"/>
        <charset val="134"/>
      </rPr>
      <t>以内）</t>
    </r>
  </si>
  <si>
    <r>
      <rPr>
        <sz val="11"/>
        <color theme="1"/>
        <rFont val="宋体"/>
        <family val="3"/>
        <charset val="134"/>
      </rPr>
      <t>施工机械小计金额：</t>
    </r>
    <r>
      <rPr>
        <sz val="12"/>
        <rFont val="Arial"/>
        <family val="2"/>
      </rPr>
      <t xml:space="preserve">                                     </t>
    </r>
    <r>
      <rPr>
        <sz val="12"/>
        <rFont val="宋体"/>
        <family val="3"/>
        <charset val="134"/>
      </rPr>
      <t>（计入</t>
    </r>
    <r>
      <rPr>
        <sz val="12"/>
        <rFont val="Arial"/>
        <family val="2"/>
      </rPr>
      <t>“</t>
    </r>
    <r>
      <rPr>
        <sz val="12"/>
        <rFont val="宋体"/>
        <family val="3"/>
        <charset val="134"/>
      </rPr>
      <t>计日工汇总表</t>
    </r>
    <r>
      <rPr>
        <sz val="12"/>
        <rFont val="Arial"/>
        <family val="2"/>
      </rPr>
      <t>”</t>
    </r>
    <r>
      <rPr>
        <sz val="12"/>
        <rFont val="宋体"/>
        <family val="3"/>
        <charset val="134"/>
      </rPr>
      <t>）</t>
    </r>
    <r>
      <rPr>
        <sz val="12"/>
        <rFont val="Arial"/>
        <family val="2"/>
      </rPr>
      <t xml:space="preserve"> </t>
    </r>
  </si>
  <si>
    <r>
      <rPr>
        <sz val="12"/>
        <rFont val="Arial"/>
        <family val="2"/>
      </rPr>
      <t xml:space="preserve">5.2.4 </t>
    </r>
    <r>
      <rPr>
        <sz val="12"/>
        <rFont val="黑体"/>
        <family val="3"/>
        <charset val="134"/>
      </rPr>
      <t>计日工汇总表</t>
    </r>
  </si>
  <si>
    <r>
      <rPr>
        <sz val="11"/>
        <color theme="1"/>
        <rFont val="宋体"/>
        <family val="3"/>
        <charset val="134"/>
      </rPr>
      <t>劳务</t>
    </r>
  </si>
  <si>
    <r>
      <rPr>
        <sz val="11"/>
        <color theme="1"/>
        <rFont val="宋体"/>
        <family val="3"/>
        <charset val="134"/>
      </rPr>
      <t>材料</t>
    </r>
  </si>
  <si>
    <r>
      <rPr>
        <sz val="11"/>
        <color theme="1"/>
        <rFont val="宋体"/>
        <family val="3"/>
        <charset val="134"/>
      </rPr>
      <t>施工机械</t>
    </r>
  </si>
  <si>
    <r>
      <rPr>
        <sz val="11"/>
        <color theme="1"/>
        <rFont val="宋体"/>
        <family val="3"/>
        <charset val="134"/>
      </rPr>
      <t>计日工总计：</t>
    </r>
    <r>
      <rPr>
        <sz val="12"/>
        <rFont val="Arial"/>
        <family val="2"/>
      </rPr>
      <t xml:space="preserve">
</t>
    </r>
    <r>
      <rPr>
        <sz val="12"/>
        <rFont val="宋体"/>
        <family val="3"/>
        <charset val="134"/>
      </rPr>
      <t>（计入</t>
    </r>
    <r>
      <rPr>
        <sz val="12"/>
        <rFont val="Arial"/>
        <family val="2"/>
      </rPr>
      <t>“</t>
    </r>
    <r>
      <rPr>
        <sz val="12"/>
        <rFont val="宋体"/>
        <family val="3"/>
        <charset val="134"/>
      </rPr>
      <t>投标报价汇总表</t>
    </r>
    <r>
      <rPr>
        <sz val="12"/>
        <rFont val="Arial"/>
        <family val="2"/>
      </rPr>
      <t>”</t>
    </r>
    <r>
      <rPr>
        <sz val="12"/>
        <rFont val="宋体"/>
        <family val="3"/>
        <charset val="134"/>
      </rPr>
      <t>）</t>
    </r>
  </si>
  <si>
    <t>5.3 暂估价表（机电部分）</t>
  </si>
  <si>
    <r>
      <rPr>
        <sz val="14"/>
        <rFont val="Times New Roman"/>
        <family val="1"/>
      </rPr>
      <t xml:space="preserve">5.4  </t>
    </r>
    <r>
      <rPr>
        <sz val="14"/>
        <rFont val="黑体"/>
        <family val="3"/>
        <charset val="134"/>
      </rPr>
      <t>投标报价汇总表</t>
    </r>
  </si>
  <si>
    <r>
      <rPr>
        <sz val="12"/>
        <color indexed="8"/>
        <rFont val="黑体"/>
        <family val="3"/>
        <charset val="134"/>
      </rPr>
      <t>序号</t>
    </r>
  </si>
  <si>
    <r>
      <rPr>
        <sz val="12"/>
        <color indexed="8"/>
        <rFont val="黑体"/>
        <family val="3"/>
        <charset val="134"/>
      </rPr>
      <t>科目名称</t>
    </r>
  </si>
  <si>
    <r>
      <rPr>
        <sz val="12"/>
        <color indexed="8"/>
        <rFont val="黑体"/>
        <family val="3"/>
        <charset val="134"/>
      </rPr>
      <t>金额（元）</t>
    </r>
  </si>
  <si>
    <r>
      <rPr>
        <sz val="10.5"/>
        <rFont val="Arial"/>
        <family val="2"/>
      </rPr>
      <t>100</t>
    </r>
    <r>
      <rPr>
        <sz val="10.5"/>
        <rFont val="宋体"/>
        <family val="3"/>
        <charset val="134"/>
      </rPr>
      <t>章</t>
    </r>
  </si>
  <si>
    <r>
      <rPr>
        <sz val="10.5"/>
        <rFont val="宋体"/>
        <family val="3"/>
        <charset val="134"/>
      </rPr>
      <t>总则</t>
    </r>
  </si>
  <si>
    <r>
      <rPr>
        <sz val="10.5"/>
        <rFont val="Arial"/>
        <family val="2"/>
      </rPr>
      <t>200</t>
    </r>
    <r>
      <rPr>
        <sz val="10.5"/>
        <rFont val="宋体"/>
        <family val="3"/>
        <charset val="134"/>
      </rPr>
      <t>章</t>
    </r>
  </si>
  <si>
    <r>
      <rPr>
        <sz val="10.5"/>
        <rFont val="宋体"/>
        <family val="3"/>
        <charset val="134"/>
      </rPr>
      <t>监控系统</t>
    </r>
  </si>
  <si>
    <r>
      <rPr>
        <sz val="10.5"/>
        <rFont val="Arial"/>
        <family val="2"/>
      </rPr>
      <t>300</t>
    </r>
    <r>
      <rPr>
        <sz val="10.5"/>
        <rFont val="宋体"/>
        <family val="3"/>
        <charset val="134"/>
      </rPr>
      <t>章</t>
    </r>
  </si>
  <si>
    <r>
      <rPr>
        <sz val="10.5"/>
        <rFont val="宋体"/>
        <family val="3"/>
        <charset val="134"/>
      </rPr>
      <t>收费系统</t>
    </r>
  </si>
  <si>
    <r>
      <rPr>
        <sz val="10.5"/>
        <rFont val="Arial"/>
        <family val="2"/>
      </rPr>
      <t>400</t>
    </r>
    <r>
      <rPr>
        <sz val="10.5"/>
        <rFont val="宋体"/>
        <family val="3"/>
        <charset val="134"/>
      </rPr>
      <t>章</t>
    </r>
  </si>
  <si>
    <r>
      <rPr>
        <sz val="10.5"/>
        <rFont val="宋体"/>
        <family val="3"/>
        <charset val="134"/>
      </rPr>
      <t>通信系统</t>
    </r>
  </si>
  <si>
    <r>
      <rPr>
        <sz val="10.5"/>
        <rFont val="Arial"/>
        <family val="2"/>
      </rPr>
      <t>500</t>
    </r>
    <r>
      <rPr>
        <sz val="10.5"/>
        <rFont val="宋体"/>
        <family val="3"/>
        <charset val="134"/>
      </rPr>
      <t>章</t>
    </r>
  </si>
  <si>
    <r>
      <rPr>
        <sz val="10.5"/>
        <rFont val="宋体"/>
        <family val="3"/>
        <charset val="134"/>
      </rPr>
      <t>通信管道</t>
    </r>
  </si>
  <si>
    <r>
      <rPr>
        <sz val="10.5"/>
        <rFont val="Arial"/>
        <family val="2"/>
      </rPr>
      <t>700</t>
    </r>
    <r>
      <rPr>
        <sz val="10.5"/>
        <rFont val="宋体"/>
        <family val="3"/>
        <charset val="134"/>
      </rPr>
      <t>章</t>
    </r>
  </si>
  <si>
    <r>
      <rPr>
        <sz val="10.5"/>
        <rFont val="宋体"/>
        <family val="3"/>
        <charset val="134"/>
      </rPr>
      <t>供电设施</t>
    </r>
  </si>
  <si>
    <r>
      <rPr>
        <sz val="10.5"/>
        <rFont val="Arial"/>
        <family val="2"/>
      </rPr>
      <t>800</t>
    </r>
    <r>
      <rPr>
        <sz val="10.5"/>
        <rFont val="宋体"/>
        <family val="3"/>
        <charset val="134"/>
      </rPr>
      <t>章</t>
    </r>
  </si>
  <si>
    <r>
      <rPr>
        <sz val="10.5"/>
        <color indexed="8"/>
        <rFont val="宋体"/>
        <family val="3"/>
        <charset val="134"/>
      </rPr>
      <t>第</t>
    </r>
    <r>
      <rPr>
        <sz val="10.5"/>
        <color indexed="8"/>
        <rFont val="Arial"/>
        <family val="2"/>
      </rPr>
      <t>100</t>
    </r>
    <r>
      <rPr>
        <sz val="10.5"/>
        <color indexed="8"/>
        <rFont val="宋体"/>
        <family val="3"/>
        <charset val="134"/>
      </rPr>
      <t>章～</t>
    </r>
    <r>
      <rPr>
        <sz val="10.5"/>
        <color indexed="8"/>
        <rFont val="Arial"/>
        <family val="2"/>
      </rPr>
      <t>800</t>
    </r>
    <r>
      <rPr>
        <sz val="10.5"/>
        <color indexed="8"/>
        <rFont val="宋体"/>
        <family val="3"/>
        <charset val="134"/>
      </rPr>
      <t>章清单合计</t>
    </r>
  </si>
  <si>
    <r>
      <rPr>
        <sz val="10.5"/>
        <color indexed="8"/>
        <rFont val="宋体"/>
        <family val="3"/>
        <charset val="134"/>
      </rPr>
      <t>已包含在清单合计中的专业工程暂估价合计</t>
    </r>
  </si>
  <si>
    <r>
      <rPr>
        <sz val="10.5"/>
        <color indexed="8"/>
        <rFont val="宋体"/>
        <family val="3"/>
        <charset val="134"/>
      </rPr>
      <t>已包含在清单合计中的安全生产费合计</t>
    </r>
  </si>
  <si>
    <r>
      <rPr>
        <sz val="10.5"/>
        <color indexed="8"/>
        <rFont val="宋体"/>
        <family val="3"/>
        <charset val="134"/>
      </rPr>
      <t>清单合计减去专业工程暂估价和安全生产费合计（</t>
    </r>
    <r>
      <rPr>
        <sz val="10.5"/>
        <rFont val="Arial"/>
        <family val="2"/>
      </rPr>
      <t>11-12-13</t>
    </r>
    <r>
      <rPr>
        <sz val="10.5"/>
        <color indexed="8"/>
        <rFont val="Arial"/>
        <family val="2"/>
      </rPr>
      <t>=14</t>
    </r>
    <r>
      <rPr>
        <sz val="10.5"/>
        <color indexed="8"/>
        <rFont val="宋体"/>
        <family val="3"/>
        <charset val="134"/>
      </rPr>
      <t>）</t>
    </r>
  </si>
  <si>
    <r>
      <rPr>
        <sz val="10.5"/>
        <color indexed="8"/>
        <rFont val="宋体"/>
        <family val="3"/>
        <charset val="134"/>
      </rPr>
      <t>计日工合计</t>
    </r>
  </si>
  <si>
    <r>
      <rPr>
        <sz val="10.5"/>
        <color indexed="8"/>
        <rFont val="宋体"/>
        <family val="3"/>
        <charset val="134"/>
      </rPr>
      <t>评标价（</t>
    </r>
    <r>
      <rPr>
        <sz val="10.5"/>
        <color indexed="8"/>
        <rFont val="Arial"/>
        <family val="2"/>
      </rPr>
      <t>14+15=16</t>
    </r>
    <r>
      <rPr>
        <sz val="10.5"/>
        <color indexed="8"/>
        <rFont val="宋体"/>
        <family val="3"/>
        <charset val="134"/>
      </rPr>
      <t>）</t>
    </r>
  </si>
  <si>
    <r>
      <rPr>
        <sz val="10.5"/>
        <color indexed="8"/>
        <rFont val="宋体"/>
        <family val="3"/>
        <charset val="134"/>
      </rPr>
      <t>暂列金额（不含计日工总额）（</t>
    </r>
    <r>
      <rPr>
        <sz val="10.5"/>
        <rFont val="Arial"/>
        <family val="2"/>
      </rPr>
      <t>11</t>
    </r>
    <r>
      <rPr>
        <sz val="10.5"/>
        <color indexed="8"/>
        <rFont val="Arial"/>
        <family val="2"/>
      </rPr>
      <t>×</t>
    </r>
    <r>
      <rPr>
        <sz val="10.5"/>
        <rFont val="Arial"/>
        <family val="2"/>
      </rPr>
      <t>5% = 17</t>
    </r>
    <r>
      <rPr>
        <sz val="10.5"/>
        <color indexed="8"/>
        <rFont val="宋体"/>
        <family val="3"/>
        <charset val="134"/>
      </rPr>
      <t>）</t>
    </r>
  </si>
  <si>
    <r>
      <rPr>
        <sz val="10.5"/>
        <color indexed="8"/>
        <rFont val="宋体"/>
        <family val="3"/>
        <charset val="134"/>
      </rPr>
      <t>投标报价（</t>
    </r>
    <r>
      <rPr>
        <sz val="10.5"/>
        <color indexed="8"/>
        <rFont val="Arial"/>
        <family val="2"/>
      </rPr>
      <t>11+15+17=18</t>
    </r>
    <r>
      <rPr>
        <sz val="10.5"/>
        <rFont val="宋体"/>
        <family val="3"/>
        <charset val="134"/>
      </rPr>
      <t>）</t>
    </r>
  </si>
  <si>
    <t xml:space="preserve"> 5.4  投标报价汇总表</t>
  </si>
  <si>
    <t>标段：机电照明</t>
  </si>
  <si>
    <t>金额单位：元</t>
  </si>
  <si>
    <t>项目名称</t>
  </si>
  <si>
    <t>评标价</t>
  </si>
  <si>
    <t>投标报价</t>
  </si>
  <si>
    <r>
      <rPr>
        <sz val="10.5"/>
        <rFont val="宋体"/>
        <family val="3"/>
        <charset val="134"/>
      </rPr>
      <t>机电系统</t>
    </r>
  </si>
  <si>
    <r>
      <rPr>
        <sz val="12"/>
        <rFont val="黑体"/>
        <family val="3"/>
        <charset val="134"/>
      </rPr>
      <t>表</t>
    </r>
    <r>
      <rPr>
        <sz val="12"/>
        <rFont val="Times New Roman"/>
        <family val="1"/>
      </rPr>
      <t xml:space="preserve">5.5 </t>
    </r>
    <r>
      <rPr>
        <sz val="12"/>
        <rFont val="黑体"/>
        <family val="3"/>
        <charset val="134"/>
      </rPr>
      <t>工程量清单单价分析表</t>
    </r>
  </si>
  <si>
    <r>
      <rPr>
        <sz val="10.5"/>
        <rFont val="宋体"/>
        <family val="3"/>
        <charset val="134"/>
      </rPr>
      <t>单价分析表中各工程项目的报价应与工程量清单中相应项目的报价保持一致。投标人可采用公路工程有关报价软件生成或参照建筑安装工程费计算表、其它工程费及间接费综合费率计算表、人工、材料、机械台班单价汇总表、分项工程概预算表、机械台班单价计算表《公路工程基本建设项目概算预算编制办法》（</t>
    </r>
    <r>
      <rPr>
        <sz val="10.5"/>
        <rFont val="Times New Roman"/>
        <family val="1"/>
      </rPr>
      <t>JTG B06</t>
    </r>
    <r>
      <rPr>
        <sz val="10.5"/>
        <rFont val="宋体"/>
        <family val="3"/>
        <charset val="134"/>
      </rPr>
      <t>－</t>
    </r>
    <r>
      <rPr>
        <sz val="10.5"/>
        <rFont val="Times New Roman"/>
        <family val="1"/>
      </rPr>
      <t>2007</t>
    </r>
    <r>
      <rPr>
        <sz val="10.5"/>
        <rFont val="宋体"/>
        <family val="3"/>
        <charset val="134"/>
      </rPr>
      <t>）附录五中以下表：</t>
    </r>
    <r>
      <rPr>
        <sz val="10.5"/>
        <rFont val="Times New Roman"/>
        <family val="1"/>
      </rPr>
      <t>03</t>
    </r>
    <r>
      <rPr>
        <sz val="10.5"/>
        <rFont val="宋体"/>
        <family val="3"/>
        <charset val="134"/>
      </rPr>
      <t>表、</t>
    </r>
    <r>
      <rPr>
        <sz val="10.5"/>
        <rFont val="Times New Roman"/>
        <family val="1"/>
      </rPr>
      <t>04</t>
    </r>
    <r>
      <rPr>
        <sz val="10.5"/>
        <rFont val="宋体"/>
        <family val="3"/>
        <charset val="134"/>
      </rPr>
      <t>表、</t>
    </r>
    <r>
      <rPr>
        <sz val="10.5"/>
        <rFont val="Times New Roman"/>
        <family val="1"/>
      </rPr>
      <t>07</t>
    </r>
    <r>
      <rPr>
        <sz val="10.5"/>
        <rFont val="宋体"/>
        <family val="3"/>
        <charset val="134"/>
      </rPr>
      <t>表、</t>
    </r>
    <r>
      <rPr>
        <sz val="10.5"/>
        <rFont val="Times New Roman"/>
        <family val="1"/>
      </rPr>
      <t>08</t>
    </r>
    <r>
      <rPr>
        <sz val="10.5"/>
        <rFont val="宋体"/>
        <family val="3"/>
        <charset val="134"/>
      </rPr>
      <t>－</t>
    </r>
    <r>
      <rPr>
        <sz val="10.5"/>
        <rFont val="Times New Roman"/>
        <family val="1"/>
      </rPr>
      <t>2</t>
    </r>
    <r>
      <rPr>
        <sz val="10.5"/>
        <rFont val="宋体"/>
        <family val="3"/>
        <charset val="134"/>
      </rPr>
      <t>表、</t>
    </r>
    <r>
      <rPr>
        <sz val="10.5"/>
        <rFont val="Times New Roman"/>
        <family val="1"/>
      </rPr>
      <t>11</t>
    </r>
    <r>
      <rPr>
        <sz val="10.5"/>
        <rFont val="宋体"/>
        <family val="3"/>
        <charset val="134"/>
      </rPr>
      <t>表编制。</t>
    </r>
  </si>
  <si>
    <t>投标人应对工程量清单中（除保险费和暂估价外）的各个工程子目逐一进行分析。</t>
  </si>
  <si>
    <r>
      <rPr>
        <sz val="14"/>
        <rFont val="Arial"/>
        <family val="2"/>
      </rPr>
      <t>5.6</t>
    </r>
    <r>
      <rPr>
        <sz val="14"/>
        <rFont val="黑体"/>
        <family val="3"/>
        <charset val="134"/>
      </rPr>
      <t>公路工程安全费用使用清单表</t>
    </r>
  </si>
  <si>
    <t>费用类别</t>
  </si>
  <si>
    <t>使用项目</t>
  </si>
  <si>
    <t>费用</t>
  </si>
  <si>
    <t>完善、改造和维护安全防护、检测、探测设备和设施的支出</t>
  </si>
  <si>
    <t>配备必要的应急救援器材、设备和安全防护物品支出</t>
  </si>
  <si>
    <t>安全生产检查与评价支出</t>
  </si>
  <si>
    <t>重大危险源、重大事故隐患的评估、整改、监控支出</t>
  </si>
  <si>
    <t>安全教育培训费用及应急救援演练</t>
  </si>
  <si>
    <t>其他与安全生产直接相关的支出</t>
  </si>
  <si>
    <r>
      <rPr>
        <sz val="10.5"/>
        <color indexed="8"/>
        <rFont val="宋体"/>
        <family val="3"/>
        <charset val="134"/>
      </rPr>
      <t>安全生产费合计</t>
    </r>
    <r>
      <rPr>
        <sz val="10.5"/>
        <color indexed="8"/>
        <rFont val="Arial"/>
        <family val="2"/>
      </rPr>
      <t>(</t>
    </r>
    <r>
      <rPr>
        <sz val="10.5"/>
        <color indexed="8"/>
        <rFont val="宋体"/>
        <family val="3"/>
        <charset val="134"/>
      </rPr>
      <t>投标控制价上限的</t>
    </r>
    <r>
      <rPr>
        <sz val="10.5"/>
        <color indexed="8"/>
        <rFont val="Arial"/>
        <family val="2"/>
      </rPr>
      <t>1.5%)</t>
    </r>
  </si>
  <si>
    <r>
      <rPr>
        <sz val="12"/>
        <rFont val="宋体"/>
        <family val="3"/>
        <charset val="134"/>
      </rPr>
      <t>注：</t>
    </r>
    <r>
      <rPr>
        <sz val="12"/>
        <rFont val="Arial"/>
        <family val="2"/>
      </rPr>
      <t>1.</t>
    </r>
    <r>
      <rPr>
        <sz val="12"/>
        <rFont val="宋体"/>
        <family val="3"/>
        <charset val="134"/>
      </rPr>
      <t xml:space="preserve">列入本表内的安全费支出项目不得在其他部分重复计列；
</t>
    </r>
    <r>
      <rPr>
        <sz val="12"/>
        <rFont val="Arial"/>
        <family val="2"/>
      </rPr>
      <t xml:space="preserve">        2.</t>
    </r>
    <r>
      <rPr>
        <sz val="12"/>
        <rFont val="宋体"/>
        <family val="3"/>
        <charset val="134"/>
      </rPr>
      <t>投标人应结合工程实际，根据《北京市公路工程安全生产费用管理办法（试行）》（京交路安发</t>
    </r>
    <r>
      <rPr>
        <sz val="12"/>
        <rFont val="Arial"/>
        <family val="2"/>
      </rPr>
      <t>[2011]173</t>
    </r>
    <r>
      <rPr>
        <sz val="12"/>
        <rFont val="宋体"/>
        <family val="3"/>
        <charset val="134"/>
      </rPr>
      <t>号）文件附件</t>
    </r>
    <r>
      <rPr>
        <sz val="12"/>
        <rFont val="Arial"/>
        <family val="2"/>
      </rPr>
      <t>2</t>
    </r>
    <r>
      <rPr>
        <sz val="12"/>
        <rFont val="宋体"/>
        <family val="3"/>
        <charset val="134"/>
      </rPr>
      <t xml:space="preserve">填写费用类别和使用项目。
</t>
    </r>
    <r>
      <rPr>
        <sz val="12"/>
        <rFont val="Arial"/>
        <family val="2"/>
      </rPr>
      <t xml:space="preserve">        3.</t>
    </r>
    <r>
      <rPr>
        <sz val="12"/>
        <rFont val="宋体"/>
        <family val="3"/>
        <charset val="134"/>
      </rPr>
      <t>安全生产费用为投标控制价上限的</t>
    </r>
    <r>
      <rPr>
        <sz val="12"/>
        <rFont val="Arial"/>
        <family val="2"/>
      </rPr>
      <t>1.5%</t>
    </r>
    <r>
      <rPr>
        <sz val="12"/>
        <rFont val="宋体"/>
        <family val="3"/>
        <charset val="134"/>
      </rPr>
      <t xml:space="preserve">。
</t>
    </r>
    <r>
      <rPr>
        <sz val="12"/>
        <rFont val="Arial"/>
        <family val="2"/>
      </rPr>
      <t xml:space="preserve">        4.</t>
    </r>
    <r>
      <rPr>
        <sz val="12"/>
        <rFont val="宋体"/>
        <family val="3"/>
        <charset val="134"/>
      </rPr>
      <t>安全生产费用合计应与工程量清单</t>
    </r>
    <r>
      <rPr>
        <sz val="12"/>
        <rFont val="Arial"/>
        <family val="2"/>
      </rPr>
      <t>100</t>
    </r>
    <r>
      <rPr>
        <sz val="12"/>
        <rFont val="宋体"/>
        <family val="3"/>
        <charset val="134"/>
      </rPr>
      <t>章</t>
    </r>
    <r>
      <rPr>
        <sz val="12"/>
        <rFont val="Arial"/>
        <family val="2"/>
      </rPr>
      <t>102-3</t>
    </r>
    <r>
      <rPr>
        <sz val="12"/>
        <rFont val="宋体"/>
        <family val="3"/>
        <charset val="134"/>
      </rPr>
      <t>项子目所报合价一致。</t>
    </r>
  </si>
</sst>
</file>

<file path=xl/styles.xml><?xml version="1.0" encoding="utf-8"?>
<styleSheet xmlns="http://schemas.openxmlformats.org/spreadsheetml/2006/main">
  <numFmts count="7">
    <numFmt numFmtId="43" formatCode="_ * #,##0.00_ ;_ * \-#,##0.00_ ;_ * &quot;-&quot;??_ ;_ @_ "/>
    <numFmt numFmtId="176" formatCode="0.00_);[Red]\(0.00\)"/>
    <numFmt numFmtId="177" formatCode="#,##0_ "/>
    <numFmt numFmtId="178" formatCode="0_ "/>
    <numFmt numFmtId="179" formatCode="000000"/>
    <numFmt numFmtId="180" formatCode="0_);[Red]\(0\)"/>
    <numFmt numFmtId="181" formatCode="0.00_ "/>
  </numFmts>
  <fonts count="99">
    <font>
      <sz val="12"/>
      <name val="宋体"/>
      <charset val="134"/>
    </font>
    <font>
      <sz val="12"/>
      <name val="Arial"/>
      <family val="2"/>
    </font>
    <font>
      <sz val="14"/>
      <name val="黑体"/>
      <family val="3"/>
      <charset val="134"/>
    </font>
    <font>
      <sz val="12"/>
      <color indexed="8"/>
      <name val="黑体"/>
      <family val="3"/>
      <charset val="134"/>
    </font>
    <font>
      <sz val="10.5"/>
      <color indexed="8"/>
      <name val="宋体"/>
      <family val="3"/>
      <charset val="134"/>
    </font>
    <font>
      <sz val="10.5"/>
      <color indexed="8"/>
      <name val="Arial"/>
      <family val="2"/>
    </font>
    <font>
      <sz val="11"/>
      <color indexed="8"/>
      <name val="宋体"/>
      <family val="3"/>
      <charset val="134"/>
    </font>
    <font>
      <sz val="12"/>
      <name val="黑体"/>
      <family val="3"/>
      <charset val="134"/>
    </font>
    <font>
      <sz val="10.5"/>
      <name val="宋体"/>
      <family val="3"/>
      <charset val="134"/>
    </font>
    <font>
      <sz val="10.5"/>
      <name val="Arial"/>
      <family val="2"/>
    </font>
    <font>
      <sz val="12"/>
      <color theme="1"/>
      <name val="黑体"/>
      <family val="3"/>
      <charset val="134"/>
    </font>
    <font>
      <sz val="11"/>
      <color theme="1"/>
      <name val="DengXian"/>
      <family val="3"/>
      <charset val="134"/>
      <scheme val="minor"/>
    </font>
    <font>
      <sz val="14"/>
      <name val="Times New Roman"/>
      <family val="1"/>
    </font>
    <font>
      <sz val="11"/>
      <name val="Arial"/>
      <family val="2"/>
    </font>
    <font>
      <sz val="11"/>
      <name val="黑体"/>
      <family val="3"/>
      <charset val="134"/>
    </font>
    <font>
      <sz val="14"/>
      <name val="Arial"/>
      <family val="2"/>
    </font>
    <font>
      <sz val="11"/>
      <color theme="1"/>
      <name val="Arial"/>
      <family val="2"/>
    </font>
    <font>
      <b/>
      <sz val="14"/>
      <color theme="1"/>
      <name val="DengXian"/>
      <family val="3"/>
      <charset val="134"/>
      <scheme val="minor"/>
    </font>
    <font>
      <b/>
      <sz val="12"/>
      <name val="黑体"/>
      <family val="3"/>
      <charset val="134"/>
    </font>
    <font>
      <sz val="10.5"/>
      <color theme="1"/>
      <name val="Arial"/>
      <family val="2"/>
    </font>
    <font>
      <sz val="13"/>
      <color theme="1"/>
      <name val="黑体"/>
      <family val="3"/>
      <charset val="134"/>
    </font>
    <font>
      <sz val="10"/>
      <color theme="1"/>
      <name val="Arial"/>
      <family val="2"/>
    </font>
    <font>
      <b/>
      <sz val="10.5"/>
      <name val="Arial"/>
      <family val="2"/>
    </font>
    <font>
      <b/>
      <sz val="10.5"/>
      <color theme="1"/>
      <name val="Arial"/>
      <family val="2"/>
    </font>
    <font>
      <b/>
      <sz val="10.5"/>
      <color indexed="8"/>
      <name val="Arial"/>
      <family val="2"/>
    </font>
    <font>
      <b/>
      <sz val="14"/>
      <name val="Arial"/>
      <family val="2"/>
    </font>
    <font>
      <sz val="11"/>
      <color indexed="8"/>
      <name val="黑体"/>
      <family val="3"/>
      <charset val="134"/>
    </font>
    <font>
      <sz val="10.5"/>
      <name val="黑体"/>
      <family val="3"/>
      <charset val="134"/>
    </font>
    <font>
      <sz val="12"/>
      <color indexed="8"/>
      <name val="宋体"/>
      <family val="3"/>
      <charset val="134"/>
    </font>
    <font>
      <sz val="12"/>
      <color indexed="8"/>
      <name val="Arial"/>
      <family val="2"/>
    </font>
    <font>
      <sz val="10.5"/>
      <color rgb="FFFF0000"/>
      <name val="Arial"/>
      <family val="2"/>
    </font>
    <font>
      <b/>
      <sz val="14"/>
      <name val="黑体"/>
      <family val="3"/>
      <charset val="134"/>
    </font>
    <font>
      <sz val="11"/>
      <color theme="1"/>
      <name val="宋体"/>
      <family val="3"/>
      <charset val="134"/>
    </font>
    <font>
      <sz val="10.5"/>
      <color theme="1"/>
      <name val="宋体"/>
      <family val="3"/>
      <charset val="134"/>
    </font>
    <font>
      <sz val="11"/>
      <color indexed="8"/>
      <name val="Arial"/>
      <family val="2"/>
    </font>
    <font>
      <sz val="11"/>
      <name val="宋体"/>
      <family val="3"/>
      <charset val="134"/>
    </font>
    <font>
      <b/>
      <sz val="16"/>
      <name val="黑体"/>
      <family val="3"/>
      <charset val="134"/>
    </font>
    <font>
      <sz val="16"/>
      <name val="黑体"/>
      <family val="3"/>
      <charset val="134"/>
    </font>
    <font>
      <sz val="12"/>
      <name val="Times New Roman"/>
      <family val="1"/>
    </font>
    <font>
      <b/>
      <sz val="18"/>
      <color indexed="56"/>
      <name val="宋体"/>
      <family val="3"/>
      <charset val="134"/>
    </font>
    <font>
      <sz val="11"/>
      <color indexed="17"/>
      <name val="宋体"/>
      <family val="3"/>
      <charset val="134"/>
    </font>
    <font>
      <b/>
      <sz val="13"/>
      <color indexed="56"/>
      <name val="宋体"/>
      <family val="3"/>
      <charset val="134"/>
    </font>
    <font>
      <sz val="11"/>
      <color theme="0"/>
      <name val="DengXian"/>
      <family val="3"/>
      <charset val="134"/>
      <scheme val="minor"/>
    </font>
    <font>
      <sz val="11"/>
      <color indexed="9"/>
      <name val="宋体"/>
      <family val="3"/>
      <charset val="134"/>
    </font>
    <font>
      <b/>
      <sz val="15"/>
      <color indexed="56"/>
      <name val="宋体"/>
      <family val="3"/>
      <charset val="134"/>
    </font>
    <font>
      <sz val="12"/>
      <color indexed="20"/>
      <name val="宋体"/>
      <family val="3"/>
      <charset val="134"/>
    </font>
    <font>
      <sz val="11"/>
      <color indexed="60"/>
      <name val="宋体"/>
      <family val="3"/>
      <charset val="134"/>
    </font>
    <font>
      <sz val="11"/>
      <color indexed="62"/>
      <name val="宋体"/>
      <family val="3"/>
      <charset val="134"/>
    </font>
    <font>
      <sz val="11"/>
      <color indexed="20"/>
      <name val="宋体"/>
      <family val="3"/>
      <charset val="134"/>
    </font>
    <font>
      <sz val="11"/>
      <color indexed="52"/>
      <name val="宋体"/>
      <family val="3"/>
      <charset val="134"/>
    </font>
    <font>
      <b/>
      <sz val="11"/>
      <color indexed="56"/>
      <name val="宋体"/>
      <family val="3"/>
      <charset val="134"/>
    </font>
    <font>
      <b/>
      <sz val="11"/>
      <color indexed="9"/>
      <name val="宋体"/>
      <family val="3"/>
      <charset val="134"/>
    </font>
    <font>
      <sz val="11"/>
      <color indexed="10"/>
      <name val="宋体"/>
      <family val="3"/>
      <charset val="134"/>
    </font>
    <font>
      <i/>
      <sz val="11"/>
      <color indexed="23"/>
      <name val="宋体"/>
      <family val="3"/>
      <charset val="134"/>
    </font>
    <font>
      <b/>
      <sz val="11"/>
      <color indexed="63"/>
      <name val="宋体"/>
      <family val="3"/>
      <charset val="134"/>
    </font>
    <font>
      <sz val="11"/>
      <color indexed="17"/>
      <name val="Tahoma"/>
      <family val="2"/>
    </font>
    <font>
      <b/>
      <sz val="11"/>
      <color indexed="52"/>
      <name val="宋体"/>
      <family val="3"/>
      <charset val="134"/>
    </font>
    <font>
      <b/>
      <sz val="13"/>
      <color theme="3"/>
      <name val="DengXian"/>
      <family val="3"/>
      <charset val="134"/>
      <scheme val="minor"/>
    </font>
    <font>
      <sz val="10"/>
      <name val="Arial"/>
      <family val="2"/>
    </font>
    <font>
      <sz val="12"/>
      <color indexed="9"/>
      <name val="宋体"/>
      <family val="3"/>
      <charset val="134"/>
    </font>
    <font>
      <b/>
      <sz val="11"/>
      <color indexed="8"/>
      <name val="宋体"/>
      <family val="3"/>
      <charset val="134"/>
    </font>
    <font>
      <sz val="10"/>
      <name val="Helv"/>
      <family val="2"/>
    </font>
    <font>
      <sz val="12"/>
      <color indexed="17"/>
      <name val="宋体"/>
      <family val="3"/>
      <charset val="134"/>
    </font>
    <font>
      <sz val="11"/>
      <color rgb="FFFA7D00"/>
      <name val="DengXian"/>
      <family val="3"/>
      <charset val="134"/>
      <scheme val="minor"/>
    </font>
    <font>
      <sz val="10"/>
      <color indexed="8"/>
      <name val="Arial"/>
      <family val="2"/>
    </font>
    <font>
      <b/>
      <sz val="15"/>
      <color theme="3"/>
      <name val="DengXian"/>
      <family val="3"/>
      <charset val="134"/>
      <scheme val="minor"/>
    </font>
    <font>
      <sz val="11"/>
      <color indexed="20"/>
      <name val="Tahoma"/>
      <family val="2"/>
    </font>
    <font>
      <sz val="11"/>
      <color rgb="FF3F3F76"/>
      <name val="DengXian"/>
      <family val="3"/>
      <charset val="134"/>
      <scheme val="minor"/>
    </font>
    <font>
      <b/>
      <sz val="11"/>
      <color theme="3"/>
      <name val="DengXian"/>
      <family val="3"/>
      <charset val="134"/>
      <scheme val="minor"/>
    </font>
    <font>
      <b/>
      <sz val="15"/>
      <color indexed="54"/>
      <name val="宋体"/>
      <family val="3"/>
      <charset val="134"/>
    </font>
    <font>
      <b/>
      <sz val="11"/>
      <color indexed="54"/>
      <name val="宋体"/>
      <family val="3"/>
      <charset val="134"/>
    </font>
    <font>
      <sz val="11"/>
      <color rgb="FF9C0006"/>
      <name val="DengXian"/>
      <family val="3"/>
      <charset val="134"/>
      <scheme val="minor"/>
    </font>
    <font>
      <b/>
      <sz val="18"/>
      <color indexed="62"/>
      <name val="宋体"/>
      <family val="3"/>
      <charset val="134"/>
    </font>
    <font>
      <sz val="18"/>
      <color indexed="54"/>
      <name val="宋体"/>
      <family val="3"/>
      <charset val="134"/>
    </font>
    <font>
      <b/>
      <sz val="18"/>
      <color theme="3"/>
      <name val="DengXian Light"/>
      <family val="3"/>
      <charset val="134"/>
      <scheme val="major"/>
    </font>
    <font>
      <u/>
      <sz val="13.2"/>
      <color indexed="12"/>
      <name val="宋体"/>
      <family val="3"/>
      <charset val="134"/>
    </font>
    <font>
      <b/>
      <sz val="13"/>
      <color indexed="54"/>
      <name val="宋体"/>
      <family val="3"/>
      <charset val="134"/>
    </font>
    <font>
      <sz val="11"/>
      <color rgb="FF3F3F3F"/>
      <name val="DengXian"/>
      <family val="3"/>
      <charset val="134"/>
      <scheme val="minor"/>
    </font>
    <font>
      <sz val="11"/>
      <color rgb="FF006100"/>
      <name val="DengXian"/>
      <family val="3"/>
      <charset val="134"/>
      <scheme val="minor"/>
    </font>
    <font>
      <sz val="11"/>
      <color rgb="FF9C6500"/>
      <name val="DengXian"/>
      <family val="3"/>
      <charset val="134"/>
      <scheme val="minor"/>
    </font>
    <font>
      <b/>
      <sz val="11"/>
      <color theme="1"/>
      <name val="DengXian"/>
      <family val="3"/>
      <charset val="134"/>
      <scheme val="minor"/>
    </font>
    <font>
      <b/>
      <sz val="11"/>
      <color rgb="FFFA7D00"/>
      <name val="DengXian"/>
      <family val="3"/>
      <charset val="134"/>
      <scheme val="minor"/>
    </font>
    <font>
      <b/>
      <sz val="11"/>
      <color theme="0"/>
      <name val="DengXian"/>
      <family val="3"/>
      <charset val="134"/>
      <scheme val="minor"/>
    </font>
    <font>
      <i/>
      <sz val="11"/>
      <color rgb="FF7F7F7F"/>
      <name val="DengXian"/>
      <family val="3"/>
      <charset val="134"/>
      <scheme val="minor"/>
    </font>
    <font>
      <sz val="11"/>
      <color rgb="FFFF0000"/>
      <name val="DengXian"/>
      <family val="3"/>
      <charset val="134"/>
      <scheme val="minor"/>
    </font>
    <font>
      <b/>
      <sz val="12"/>
      <color indexed="8"/>
      <name val="宋体"/>
      <family val="3"/>
      <charset val="134"/>
    </font>
    <font>
      <b/>
      <sz val="11"/>
      <color rgb="FF3F3F3F"/>
      <name val="DengXian"/>
      <family val="3"/>
      <charset val="134"/>
      <scheme val="minor"/>
    </font>
    <font>
      <sz val="10.5"/>
      <name val="Times New Roman"/>
      <family val="1"/>
    </font>
    <font>
      <b/>
      <sz val="14"/>
      <color theme="1"/>
      <name val="DengXian"/>
      <family val="3"/>
      <charset val="134"/>
    </font>
    <font>
      <b/>
      <sz val="14"/>
      <color indexed="8"/>
      <name val="宋体"/>
      <family val="3"/>
      <charset val="134"/>
    </font>
    <font>
      <b/>
      <sz val="10.5"/>
      <name val="宋体"/>
      <family val="3"/>
      <charset val="134"/>
    </font>
    <font>
      <b/>
      <sz val="10.5"/>
      <color theme="1"/>
      <name val="宋体"/>
      <family val="3"/>
      <charset val="134"/>
    </font>
    <font>
      <b/>
      <sz val="10.5"/>
      <color indexed="8"/>
      <name val="宋体"/>
      <family val="3"/>
      <charset val="134"/>
    </font>
    <font>
      <vertAlign val="superscript"/>
      <sz val="10.5"/>
      <color indexed="8"/>
      <name val="Arial"/>
      <family val="2"/>
    </font>
    <font>
      <b/>
      <sz val="14"/>
      <name val="宋体"/>
      <family val="3"/>
      <charset val="134"/>
    </font>
    <font>
      <vertAlign val="superscript"/>
      <sz val="11"/>
      <color theme="1"/>
      <name val="Arial"/>
      <family val="2"/>
    </font>
    <font>
      <sz val="16"/>
      <name val="Times New Roman"/>
      <family val="1"/>
    </font>
    <font>
      <sz val="12"/>
      <name val="宋体"/>
      <family val="3"/>
      <charset val="134"/>
    </font>
    <font>
      <sz val="9"/>
      <name val="宋体"/>
      <family val="3"/>
      <charset val="134"/>
    </font>
  </fonts>
  <fills count="56">
    <fill>
      <patternFill patternType="none"/>
    </fill>
    <fill>
      <patternFill patternType="gray125"/>
    </fill>
    <fill>
      <patternFill patternType="solid">
        <fgColor theme="0"/>
        <bgColor indexed="64"/>
      </patternFill>
    </fill>
    <fill>
      <patternFill patternType="solid">
        <fgColor indexed="44"/>
        <bgColor indexed="64"/>
      </patternFill>
    </fill>
    <fill>
      <patternFill patternType="solid">
        <fgColor indexed="31"/>
        <bgColor indexed="64"/>
      </patternFill>
    </fill>
    <fill>
      <patternFill patternType="solid">
        <fgColor indexed="43"/>
        <bgColor indexed="64"/>
      </patternFill>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indexed="27"/>
        <bgColor indexed="64"/>
      </patternFill>
    </fill>
    <fill>
      <patternFill patternType="solid">
        <fgColor theme="9" tint="0.39994506668294322"/>
        <bgColor indexed="64"/>
      </patternFill>
    </fill>
    <fill>
      <patternFill patternType="solid">
        <fgColor indexed="26"/>
        <bgColor indexed="64"/>
      </patternFill>
    </fill>
    <fill>
      <patternFill patternType="solid">
        <fgColor theme="5" tint="0.59999389629810485"/>
        <bgColor indexed="64"/>
      </patternFill>
    </fill>
    <fill>
      <patternFill patternType="solid">
        <fgColor indexed="49"/>
        <bgColor indexed="64"/>
      </patternFill>
    </fill>
    <fill>
      <patternFill patternType="solid">
        <fgColor indexed="46"/>
        <bgColor indexed="64"/>
      </patternFill>
    </fill>
    <fill>
      <patternFill patternType="solid">
        <fgColor indexed="30"/>
        <bgColor indexed="64"/>
      </patternFill>
    </fill>
    <fill>
      <patternFill patternType="solid">
        <fgColor indexed="51"/>
        <bgColor indexed="64"/>
      </patternFill>
    </fill>
    <fill>
      <patternFill patternType="solid">
        <fgColor indexed="36"/>
        <bgColor indexed="64"/>
      </patternFill>
    </fill>
    <fill>
      <patternFill patternType="solid">
        <fgColor indexed="22"/>
        <bgColor indexed="64"/>
      </patternFill>
    </fill>
    <fill>
      <patternFill patternType="solid">
        <fgColor theme="4" tint="0.79995117038483843"/>
        <bgColor indexed="64"/>
      </patternFill>
    </fill>
    <fill>
      <patternFill patternType="solid">
        <fgColor indexed="45"/>
        <bgColor indexed="64"/>
      </patternFill>
    </fill>
    <fill>
      <patternFill patternType="solid">
        <fgColor theme="6" tint="0.39994506668294322"/>
        <bgColor indexed="64"/>
      </patternFill>
    </fill>
    <fill>
      <patternFill patternType="solid">
        <fgColor theme="6" tint="0.79995117038483843"/>
        <bgColor indexed="64"/>
      </patternFill>
    </fill>
    <fill>
      <patternFill patternType="solid">
        <fgColor indexed="11"/>
        <bgColor indexed="64"/>
      </patternFill>
    </fill>
    <fill>
      <patternFill patternType="solid">
        <fgColor indexed="52"/>
        <bgColor indexed="64"/>
      </patternFill>
    </fill>
    <fill>
      <patternFill patternType="solid">
        <fgColor theme="7" tint="0.39994506668294322"/>
        <bgColor indexed="64"/>
      </patternFill>
    </fill>
    <fill>
      <patternFill patternType="solid">
        <fgColor indexed="29"/>
        <bgColor indexed="64"/>
      </patternFill>
    </fill>
    <fill>
      <patternFill patternType="solid">
        <fgColor theme="8" tint="0.39994506668294322"/>
        <bgColor indexed="64"/>
      </patternFill>
    </fill>
    <fill>
      <patternFill patternType="solid">
        <fgColor theme="7" tint="0.79995117038483843"/>
        <bgColor indexed="64"/>
      </patternFill>
    </fill>
    <fill>
      <patternFill patternType="solid">
        <fgColor indexed="57"/>
        <bgColor indexed="64"/>
      </patternFill>
    </fill>
    <fill>
      <patternFill patternType="solid">
        <fgColor theme="5" tint="0.39994506668294322"/>
        <bgColor indexed="64"/>
      </patternFill>
    </fill>
    <fill>
      <patternFill patternType="solid">
        <fgColor theme="8" tint="0.79995117038483843"/>
        <bgColor indexed="64"/>
      </patternFill>
    </fill>
    <fill>
      <patternFill patternType="solid">
        <fgColor indexed="55"/>
        <bgColor indexed="64"/>
      </patternFill>
    </fill>
    <fill>
      <patternFill patternType="solid">
        <fgColor theme="6" tint="0.59999389629810485"/>
        <bgColor indexed="64"/>
      </patternFill>
    </fill>
    <fill>
      <patternFill patternType="solid">
        <fgColor indexed="6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indexed="10"/>
        <bgColor indexed="64"/>
      </patternFill>
    </fill>
    <fill>
      <patternFill patternType="solid">
        <fgColor theme="4" tint="0.39994506668294322"/>
        <bgColor indexed="64"/>
      </patternFill>
    </fill>
    <fill>
      <patternFill patternType="solid">
        <fgColor theme="9" tint="0.79995117038483843"/>
        <bgColor indexed="64"/>
      </patternFill>
    </fill>
    <fill>
      <patternFill patternType="solid">
        <fgColor theme="5"/>
        <bgColor indexed="64"/>
      </patternFill>
    </fill>
    <fill>
      <patternFill patternType="solid">
        <fgColor indexed="53"/>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5" tint="0.79995117038483843"/>
        <bgColor indexed="64"/>
      </patternFill>
    </fill>
    <fill>
      <patternFill patternType="solid">
        <fgColor rgb="FFFFC7CE"/>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theme="4"/>
        <bgColor indexed="64"/>
      </patternFill>
    </fill>
    <fill>
      <patternFill patternType="solid">
        <fgColor rgb="FFFFEB9C"/>
        <bgColor indexed="64"/>
      </patternFill>
    </fill>
    <fill>
      <patternFill patternType="solid">
        <fgColor rgb="FFFFCC99"/>
        <bgColor indexed="64"/>
      </patternFill>
    </fill>
    <fill>
      <patternFill patternType="solid">
        <fgColor rgb="FFFFFFCC"/>
        <bgColor indexed="64"/>
      </patternFill>
    </fill>
  </fills>
  <borders count="5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medium">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thick">
        <color theme="4" tint="0.499984740745262"/>
      </bottom>
      <diagonal/>
    </border>
    <border>
      <left/>
      <right/>
      <top style="thin">
        <color indexed="62"/>
      </top>
      <bottom style="double">
        <color indexed="62"/>
      </bottom>
      <diagonal/>
    </border>
    <border>
      <left/>
      <right/>
      <top/>
      <bottom style="double">
        <color rgb="FFFF8001"/>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right/>
      <top/>
      <bottom style="medium">
        <color theme="4" tint="0.39994506668294322"/>
      </bottom>
      <diagonal/>
    </border>
    <border>
      <left/>
      <right/>
      <top/>
      <bottom style="thick">
        <color indexed="49"/>
      </bottom>
      <diagonal/>
    </border>
    <border>
      <left/>
      <right/>
      <top/>
      <bottom style="medium">
        <color indexed="44"/>
      </bottom>
      <diagonal/>
    </border>
    <border>
      <left/>
      <right/>
      <top/>
      <bottom style="thick">
        <color indexed="44"/>
      </bottom>
      <diagonal/>
    </border>
    <border>
      <left style="thin">
        <color rgb="FF3F3F3F"/>
      </left>
      <right style="thin">
        <color rgb="FF3F3F3F"/>
      </right>
      <top style="thin">
        <color rgb="FF3F3F3F"/>
      </top>
      <bottom style="thin">
        <color rgb="FF3F3F3F"/>
      </bottom>
      <diagonal/>
    </border>
    <border>
      <left style="thin">
        <color indexed="8"/>
      </left>
      <right style="thin">
        <color indexed="8"/>
      </right>
      <top style="thin">
        <color indexed="8"/>
      </top>
      <bottom style="thin">
        <color indexed="8"/>
      </bottom>
      <diagonal/>
    </border>
    <border>
      <left/>
      <right/>
      <top style="thin">
        <color theme="4"/>
      </top>
      <bottom style="double">
        <color theme="4"/>
      </bottom>
      <diagonal/>
    </border>
    <border>
      <left/>
      <right/>
      <top style="thin">
        <color indexed="49"/>
      </top>
      <bottom style="double">
        <color indexed="49"/>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7003">
    <xf numFmtId="0" fontId="0" fillId="0" borderId="0"/>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11" fillId="19" borderId="0" applyNumberFormat="0" applyBorder="0" applyAlignment="0" applyProtection="0">
      <alignment vertical="center"/>
    </xf>
    <xf numFmtId="0" fontId="38" fillId="0" borderId="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8" borderId="0" applyNumberFormat="0" applyBorder="0" applyAlignment="0" applyProtection="0">
      <alignment vertical="center"/>
    </xf>
    <xf numFmtId="0" fontId="45" fillId="20" borderId="0" applyNumberFormat="0" applyBorder="0" applyAlignment="0" applyProtection="0">
      <alignment vertical="center"/>
    </xf>
    <xf numFmtId="0" fontId="6" fillId="7" borderId="0" applyNumberFormat="0" applyBorder="0" applyAlignment="0" applyProtection="0">
      <alignment vertical="center"/>
    </xf>
    <xf numFmtId="0" fontId="6" fillId="4"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4" borderId="0" applyNumberFormat="0" applyBorder="0" applyAlignment="0" applyProtection="0">
      <alignment vertical="center"/>
    </xf>
    <xf numFmtId="0" fontId="39" fillId="0" borderId="0" applyNumberFormat="0" applyFill="0" applyBorder="0" applyAlignment="0" applyProtection="0">
      <alignment vertical="center"/>
    </xf>
    <xf numFmtId="0" fontId="6" fillId="14" borderId="0" applyNumberFormat="0" applyBorder="0" applyAlignment="0" applyProtection="0">
      <alignment vertical="center"/>
    </xf>
    <xf numFmtId="0" fontId="97" fillId="0" borderId="0"/>
    <xf numFmtId="0" fontId="97" fillId="0" borderId="0"/>
    <xf numFmtId="0" fontId="38" fillId="0" borderId="0"/>
    <xf numFmtId="0" fontId="28" fillId="18" borderId="0" applyNumberFormat="0" applyBorder="0" applyAlignment="0" applyProtection="0"/>
    <xf numFmtId="0" fontId="11" fillId="0" borderId="0">
      <alignment vertical="center"/>
    </xf>
    <xf numFmtId="0" fontId="11" fillId="0" borderId="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3" fillId="29"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43" fillId="13"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42" fillId="21" borderId="0" applyNumberFormat="0" applyBorder="0" applyAlignment="0" applyProtection="0">
      <alignment vertical="center"/>
    </xf>
    <xf numFmtId="0" fontId="11" fillId="12"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11" fillId="19"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38" fillId="0" borderId="0"/>
    <xf numFmtId="0" fontId="38" fillId="0" borderId="0"/>
    <xf numFmtId="0" fontId="97" fillId="0" borderId="0"/>
    <xf numFmtId="0" fontId="97" fillId="0" borderId="0"/>
    <xf numFmtId="0" fontId="42" fillId="30"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4" borderId="0" applyNumberFormat="0" applyBorder="0" applyAlignment="0" applyProtection="0">
      <alignment vertical="center"/>
    </xf>
    <xf numFmtId="0" fontId="38" fillId="0" borderId="0"/>
    <xf numFmtId="0" fontId="38" fillId="0" borderId="0"/>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43" fillId="2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0" borderId="0">
      <alignment vertical="center"/>
    </xf>
    <xf numFmtId="0" fontId="6" fillId="0" borderId="0">
      <alignment vertical="center"/>
    </xf>
    <xf numFmtId="0" fontId="44" fillId="0" borderId="31" applyNumberFormat="0" applyFill="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48" fillId="20"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4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38" fillId="0" borderId="0"/>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20"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4" fillId="0" borderId="31" applyNumberFormat="0" applyFill="0" applyAlignment="0" applyProtection="0">
      <alignment vertical="center"/>
    </xf>
    <xf numFmtId="0" fontId="39" fillId="0" borderId="0" applyNumberFormat="0" applyFill="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43" fillId="23" borderId="0" applyNumberFormat="0" applyBorder="0" applyAlignment="0" applyProtection="0">
      <alignment vertical="center"/>
    </xf>
    <xf numFmtId="0" fontId="6" fillId="7" borderId="0" applyNumberFormat="0" applyBorder="0" applyAlignment="0" applyProtection="0">
      <alignment vertical="center"/>
    </xf>
    <xf numFmtId="0" fontId="97" fillId="0" borderId="0"/>
    <xf numFmtId="0" fontId="6" fillId="14" borderId="0" applyNumberFormat="0" applyBorder="0" applyAlignment="0" applyProtection="0">
      <alignment vertical="center"/>
    </xf>
    <xf numFmtId="0" fontId="48" fillId="20"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43" fillId="37" borderId="0" applyNumberFormat="0" applyBorder="0" applyAlignment="0" applyProtection="0">
      <alignment vertical="center"/>
    </xf>
    <xf numFmtId="0" fontId="11" fillId="22" borderId="0" applyNumberFormat="0" applyBorder="0" applyAlignment="0" applyProtection="0">
      <alignment vertical="center"/>
    </xf>
    <xf numFmtId="0" fontId="6" fillId="7" borderId="0" applyNumberFormat="0" applyBorder="0" applyAlignment="0" applyProtection="0">
      <alignment vertical="center"/>
    </xf>
    <xf numFmtId="0" fontId="6" fillId="16" borderId="0" applyNumberFormat="0" applyBorder="0" applyAlignment="0" applyProtection="0">
      <alignment vertical="center"/>
    </xf>
    <xf numFmtId="0" fontId="6" fillId="9" borderId="0" applyNumberFormat="0" applyBorder="0" applyAlignment="0" applyProtection="0">
      <alignment vertical="center"/>
    </xf>
    <xf numFmtId="0" fontId="39" fillId="0" borderId="0" applyNumberFormat="0" applyFill="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97" fillId="0" borderId="0"/>
    <xf numFmtId="0" fontId="6" fillId="14"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41" fillId="0" borderId="29" applyNumberFormat="0" applyFill="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6" fillId="14" borderId="0" applyNumberFormat="0" applyBorder="0" applyAlignment="0" applyProtection="0">
      <alignment vertical="center"/>
    </xf>
    <xf numFmtId="0" fontId="39" fillId="0" borderId="0" applyNumberFormat="0" applyFill="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3" fillId="24" borderId="0" applyNumberFormat="0" applyBorder="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3" fillId="29"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11" fillId="0" borderId="0" applyNumberFormat="0" applyFont="0" applyFill="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7" borderId="0" applyNumberFormat="0" applyBorder="0" applyAlignment="0" applyProtection="0">
      <alignment vertical="center"/>
    </xf>
    <xf numFmtId="0" fontId="46" fillId="5" borderId="0" applyNumberFormat="0" applyBorder="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3" fillId="29"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38" fillId="0" borderId="0"/>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11" fillId="22" borderId="0" applyNumberFormat="0" applyBorder="0" applyAlignment="0" applyProtection="0">
      <alignment vertical="center"/>
    </xf>
    <xf numFmtId="0" fontId="38" fillId="0" borderId="0"/>
    <xf numFmtId="0" fontId="6" fillId="20" borderId="0" applyNumberFormat="0" applyBorder="0" applyAlignment="0" applyProtection="0">
      <alignment vertical="center"/>
    </xf>
    <xf numFmtId="0" fontId="42" fillId="38" borderId="0" applyNumberFormat="0" applyBorder="0" applyAlignment="0" applyProtection="0">
      <alignment vertical="center"/>
    </xf>
    <xf numFmtId="0" fontId="6" fillId="4"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38" fillId="0" borderId="0"/>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38" fillId="0" borderId="0"/>
    <xf numFmtId="0" fontId="38" fillId="0" borderId="0"/>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1" fillId="0" borderId="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11" fillId="22" borderId="0" applyNumberFormat="0" applyBorder="0" applyAlignment="0" applyProtection="0">
      <alignment vertical="center"/>
    </xf>
    <xf numFmtId="0" fontId="42" fillId="38" borderId="0" applyNumberFormat="0" applyBorder="0" applyAlignment="0" applyProtection="0">
      <alignment vertical="center"/>
    </xf>
    <xf numFmtId="0" fontId="6" fillId="26" borderId="0" applyNumberFormat="0" applyBorder="0" applyAlignment="0" applyProtection="0">
      <alignment vertical="center"/>
    </xf>
    <xf numFmtId="0" fontId="6" fillId="4" borderId="0" applyNumberFormat="0" applyBorder="0" applyAlignment="0" applyProtection="0">
      <alignment vertical="center"/>
    </xf>
    <xf numFmtId="0" fontId="38" fillId="0" borderId="0"/>
    <xf numFmtId="0" fontId="97" fillId="0" borderId="0"/>
    <xf numFmtId="0" fontId="38" fillId="0" borderId="0"/>
    <xf numFmtId="0" fontId="97" fillId="0" borderId="0">
      <alignment vertical="center"/>
    </xf>
    <xf numFmtId="0" fontId="38" fillId="0" borderId="0"/>
    <xf numFmtId="0" fontId="6" fillId="4" borderId="0" applyNumberFormat="0" applyBorder="0" applyAlignment="0" applyProtection="0">
      <alignment vertical="center"/>
    </xf>
    <xf numFmtId="0" fontId="97" fillId="0" borderId="0"/>
    <xf numFmtId="0" fontId="38" fillId="0" borderId="0"/>
    <xf numFmtId="0" fontId="6" fillId="4" borderId="0" applyNumberFormat="0" applyBorder="0" applyAlignment="0" applyProtection="0">
      <alignment vertical="center"/>
    </xf>
    <xf numFmtId="0" fontId="38" fillId="0" borderId="0"/>
    <xf numFmtId="0" fontId="6" fillId="4" borderId="0" applyNumberFormat="0" applyBorder="0" applyAlignment="0" applyProtection="0">
      <alignment vertical="center"/>
    </xf>
    <xf numFmtId="0" fontId="38" fillId="0" borderId="0"/>
    <xf numFmtId="0" fontId="38" fillId="0" borderId="0"/>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11" fillId="22" borderId="0" applyNumberFormat="0" applyBorder="0" applyAlignment="0" applyProtection="0">
      <alignment vertical="center"/>
    </xf>
    <xf numFmtId="0" fontId="38" fillId="0" borderId="0"/>
    <xf numFmtId="0" fontId="6" fillId="20" borderId="0" applyNumberFormat="0" applyBorder="0" applyAlignment="0" applyProtection="0">
      <alignment vertical="center"/>
    </xf>
    <xf numFmtId="0" fontId="42" fillId="38" borderId="0" applyNumberFormat="0" applyBorder="0" applyAlignment="0" applyProtection="0">
      <alignment vertical="center"/>
    </xf>
    <xf numFmtId="0" fontId="6" fillId="4"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11" fillId="22" borderId="0" applyNumberFormat="0" applyBorder="0" applyAlignment="0" applyProtection="0">
      <alignment vertical="center"/>
    </xf>
    <xf numFmtId="0" fontId="38" fillId="0" borderId="0"/>
    <xf numFmtId="0" fontId="6" fillId="20" borderId="0" applyNumberFormat="0" applyBorder="0" applyAlignment="0" applyProtection="0">
      <alignment vertical="center"/>
    </xf>
    <xf numFmtId="0" fontId="42" fillId="38" borderId="0" applyNumberFormat="0" applyBorder="0" applyAlignment="0" applyProtection="0">
      <alignment vertical="center"/>
    </xf>
    <xf numFmtId="0" fontId="6" fillId="4" borderId="0" applyNumberFormat="0" applyBorder="0" applyAlignment="0" applyProtection="0">
      <alignment vertical="center"/>
    </xf>
    <xf numFmtId="0" fontId="42" fillId="21"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11" fillId="22" borderId="0" applyNumberFormat="0" applyBorder="0" applyAlignment="0" applyProtection="0">
      <alignment vertical="center"/>
    </xf>
    <xf numFmtId="0" fontId="6" fillId="20" borderId="0" applyNumberFormat="0" applyBorder="0" applyAlignment="0" applyProtection="0">
      <alignment vertical="center"/>
    </xf>
    <xf numFmtId="0" fontId="42" fillId="38" borderId="0" applyNumberFormat="0" applyBorder="0" applyAlignment="0" applyProtection="0">
      <alignment vertical="center"/>
    </xf>
    <xf numFmtId="0" fontId="6" fillId="4" borderId="0" applyNumberFormat="0" applyBorder="0" applyAlignment="0" applyProtection="0">
      <alignment vertical="center"/>
    </xf>
    <xf numFmtId="0" fontId="38" fillId="0" borderId="0"/>
    <xf numFmtId="0" fontId="42" fillId="38"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38" fillId="0" borderId="0"/>
    <xf numFmtId="0" fontId="38" fillId="0" borderId="0"/>
    <xf numFmtId="0" fontId="42" fillId="38"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42" fillId="21" borderId="0" applyNumberFormat="0" applyBorder="0" applyAlignment="0" applyProtection="0">
      <alignment vertical="center"/>
    </xf>
    <xf numFmtId="0" fontId="11" fillId="12"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11" fillId="19" borderId="0" applyNumberFormat="0" applyBorder="0" applyAlignment="0" applyProtection="0">
      <alignment vertical="center"/>
    </xf>
    <xf numFmtId="0" fontId="38" fillId="0" borderId="0"/>
    <xf numFmtId="0" fontId="38" fillId="0" borderId="0"/>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43" fillId="23" borderId="0" applyNumberFormat="0" applyBorder="0" applyAlignment="0" applyProtection="0">
      <alignment vertical="center"/>
    </xf>
    <xf numFmtId="0" fontId="11" fillId="12"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11" fillId="19" borderId="0" applyNumberFormat="0" applyBorder="0" applyAlignment="0" applyProtection="0">
      <alignment vertical="center"/>
    </xf>
    <xf numFmtId="0" fontId="42" fillId="40" borderId="0" applyNumberFormat="0" applyBorder="0" applyAlignment="0" applyProtection="0">
      <alignment vertical="center"/>
    </xf>
    <xf numFmtId="0" fontId="38" fillId="0" borderId="0"/>
    <xf numFmtId="0" fontId="38" fillId="0" borderId="0"/>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43" fillId="23" borderId="0" applyNumberFormat="0" applyBorder="0" applyAlignment="0" applyProtection="0">
      <alignment vertical="center"/>
    </xf>
    <xf numFmtId="0" fontId="6" fillId="2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11" fillId="19" borderId="0" applyNumberFormat="0" applyBorder="0" applyAlignment="0" applyProtection="0">
      <alignment vertical="center"/>
    </xf>
    <xf numFmtId="0" fontId="42" fillId="0" borderId="0" applyNumberFormat="0" applyFill="0" applyBorder="0" applyAlignment="0" applyProtection="0">
      <alignment vertical="center"/>
    </xf>
    <xf numFmtId="0" fontId="38" fillId="0" borderId="0"/>
    <xf numFmtId="0" fontId="38" fillId="0" borderId="0"/>
    <xf numFmtId="0" fontId="97" fillId="0" borderId="0"/>
    <xf numFmtId="0" fontId="97" fillId="0" borderId="0"/>
    <xf numFmtId="0" fontId="6" fillId="26"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38" fillId="0" borderId="0"/>
    <xf numFmtId="0" fontId="6" fillId="4" borderId="0" applyNumberFormat="0" applyBorder="0" applyAlignment="0" applyProtection="0">
      <alignment vertical="center"/>
    </xf>
    <xf numFmtId="0" fontId="38" fillId="0" borderId="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2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4" borderId="0" applyNumberFormat="0" applyBorder="0" applyAlignment="0" applyProtection="0">
      <alignment vertical="center"/>
    </xf>
    <xf numFmtId="0" fontId="42" fillId="0" borderId="0" applyNumberFormat="0" applyFill="0" applyBorder="0" applyAlignment="0" applyProtection="0">
      <alignment vertical="center"/>
    </xf>
    <xf numFmtId="0" fontId="38" fillId="0" borderId="0"/>
    <xf numFmtId="0" fontId="38" fillId="0" borderId="0"/>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4" borderId="0" applyNumberFormat="0" applyBorder="0" applyAlignment="0" applyProtection="0">
      <alignment vertical="center"/>
    </xf>
    <xf numFmtId="0" fontId="42" fillId="0" borderId="0" applyNumberFormat="0" applyFill="0" applyBorder="0" applyAlignment="0" applyProtection="0">
      <alignment vertical="center"/>
    </xf>
    <xf numFmtId="0" fontId="38" fillId="0" borderId="0"/>
    <xf numFmtId="0" fontId="38" fillId="0" borderId="0"/>
    <xf numFmtId="0" fontId="6" fillId="1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42" fillId="0" borderId="0" applyNumberFormat="0" applyFill="0" applyBorder="0" applyAlignment="0" applyProtection="0">
      <alignment vertical="center"/>
    </xf>
    <xf numFmtId="0" fontId="38" fillId="0" borderId="0"/>
    <xf numFmtId="0" fontId="38" fillId="0" borderId="0"/>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42" fillId="0" borderId="0" applyNumberFormat="0" applyFill="0" applyBorder="0" applyAlignment="0" applyProtection="0">
      <alignment vertical="center"/>
    </xf>
    <xf numFmtId="0" fontId="38" fillId="0" borderId="0"/>
    <xf numFmtId="0" fontId="38" fillId="0" borderId="0"/>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42" fillId="0" borderId="0" applyNumberFormat="0" applyFill="0" applyBorder="0" applyAlignment="0" applyProtection="0">
      <alignment vertical="center"/>
    </xf>
    <xf numFmtId="0" fontId="38" fillId="0" borderId="0"/>
    <xf numFmtId="0" fontId="38" fillId="0" borderId="0"/>
    <xf numFmtId="0" fontId="97" fillId="0" borderId="0"/>
    <xf numFmtId="0" fontId="97" fillId="0" borderId="0"/>
    <xf numFmtId="0" fontId="42" fillId="27" borderId="0" applyNumberFormat="0" applyBorder="0" applyAlignment="0" applyProtection="0">
      <alignment vertical="center"/>
    </xf>
    <xf numFmtId="0" fontId="6" fillId="26"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38" fillId="0" borderId="0"/>
    <xf numFmtId="0" fontId="63" fillId="0" borderId="39" applyNumberFormat="0" applyFill="0" applyAlignment="0" applyProtection="0">
      <alignment vertical="center"/>
    </xf>
    <xf numFmtId="0" fontId="43" fillId="13" borderId="0" applyNumberFormat="0" applyBorder="0" applyAlignment="0" applyProtection="0">
      <alignment vertical="center"/>
    </xf>
    <xf numFmtId="0" fontId="6" fillId="4" borderId="0" applyNumberFormat="0" applyBorder="0" applyAlignment="0" applyProtection="0">
      <alignment vertical="center"/>
    </xf>
    <xf numFmtId="0" fontId="38" fillId="0" borderId="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9" fontId="97" fillId="0" borderId="0" applyFont="0" applyFill="0" applyBorder="0" applyAlignment="0" applyProtection="0">
      <alignment vertical="center"/>
    </xf>
    <xf numFmtId="0" fontId="61" fillId="0" borderId="0"/>
    <xf numFmtId="0" fontId="42" fillId="0" borderId="0" applyNumberFormat="0" applyFill="0" applyBorder="0" applyAlignment="0" applyProtection="0">
      <alignment vertical="center"/>
    </xf>
    <xf numFmtId="0" fontId="38" fillId="0" borderId="0"/>
    <xf numFmtId="0" fontId="38" fillId="0" borderId="0"/>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38" fillId="0" borderId="0"/>
    <xf numFmtId="0" fontId="38" fillId="0" borderId="0"/>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7"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15" borderId="0" applyNumberFormat="0" applyBorder="0" applyAlignment="0" applyProtection="0">
      <alignment vertical="center"/>
    </xf>
    <xf numFmtId="0" fontId="38" fillId="0" borderId="0"/>
    <xf numFmtId="0" fontId="38" fillId="0" borderId="0"/>
    <xf numFmtId="0" fontId="6" fillId="5" borderId="0" applyNumberFormat="0" applyBorder="0" applyAlignment="0" applyProtection="0">
      <alignment vertical="center"/>
    </xf>
    <xf numFmtId="0" fontId="97" fillId="0" borderId="0">
      <alignment vertical="center"/>
    </xf>
    <xf numFmtId="0" fontId="43" fillId="29"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15" borderId="0" applyNumberFormat="0" applyBorder="0" applyAlignment="0" applyProtection="0">
      <alignment vertical="center"/>
    </xf>
    <xf numFmtId="0" fontId="38" fillId="0" borderId="0"/>
    <xf numFmtId="0" fontId="38" fillId="0" borderId="0"/>
    <xf numFmtId="0" fontId="6" fillId="5" borderId="0" applyNumberFormat="0" applyBorder="0" applyAlignment="0" applyProtection="0">
      <alignment vertical="center"/>
    </xf>
    <xf numFmtId="0" fontId="6" fillId="1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15" borderId="0" applyNumberFormat="0" applyBorder="0" applyAlignment="0" applyProtection="0">
      <alignment vertical="center"/>
    </xf>
    <xf numFmtId="0" fontId="38" fillId="0" borderId="0"/>
    <xf numFmtId="0" fontId="38" fillId="0" borderId="0"/>
    <xf numFmtId="0" fontId="97" fillId="0" borderId="0"/>
    <xf numFmtId="0" fontId="97" fillId="0" borderId="0"/>
    <xf numFmtId="0" fontId="42" fillId="27" borderId="0" applyNumberFormat="0" applyBorder="0" applyAlignment="0" applyProtection="0">
      <alignment vertical="center"/>
    </xf>
    <xf numFmtId="0" fontId="11" fillId="42" borderId="0" applyNumberFormat="0" applyBorder="0" applyAlignment="0" applyProtection="0">
      <alignment vertical="center"/>
    </xf>
    <xf numFmtId="0" fontId="6" fillId="26"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38" fillId="0" borderId="0"/>
    <xf numFmtId="0" fontId="43" fillId="26" borderId="0" applyNumberFormat="0" applyBorder="0" applyAlignment="0" applyProtection="0">
      <alignment vertical="center"/>
    </xf>
    <xf numFmtId="0" fontId="6" fillId="9" borderId="0" applyNumberFormat="0" applyBorder="0" applyAlignment="0" applyProtection="0">
      <alignment vertical="center"/>
    </xf>
    <xf numFmtId="0" fontId="43" fillId="18" borderId="0" applyNumberFormat="0" applyBorder="0" applyAlignment="0" applyProtection="0">
      <alignment vertical="center"/>
    </xf>
    <xf numFmtId="0" fontId="43" fillId="13" borderId="0" applyNumberFormat="0" applyBorder="0" applyAlignment="0" applyProtection="0">
      <alignment vertical="center"/>
    </xf>
    <xf numFmtId="0" fontId="97" fillId="0" borderId="0"/>
    <xf numFmtId="0" fontId="6" fillId="14"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4" borderId="0" applyNumberFormat="0" applyBorder="0" applyAlignment="0" applyProtection="0">
      <alignment vertical="center"/>
    </xf>
    <xf numFmtId="0" fontId="38" fillId="0" borderId="0">
      <alignment vertical="center"/>
    </xf>
    <xf numFmtId="0" fontId="6" fillId="5" borderId="0" applyNumberFormat="0" applyBorder="0" applyAlignment="0" applyProtection="0">
      <alignment vertical="center"/>
    </xf>
    <xf numFmtId="0" fontId="6" fillId="1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4" fillId="0" borderId="0" applyNumberFormat="0" applyFill="0" applyBorder="0" applyAlignment="0" applyProtection="0">
      <alignment vertical="top"/>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15" borderId="0" applyNumberFormat="0" applyBorder="0" applyAlignment="0" applyProtection="0">
      <alignment vertical="center"/>
    </xf>
    <xf numFmtId="0" fontId="38" fillId="0" borderId="0"/>
    <xf numFmtId="0" fontId="38" fillId="0" borderId="0"/>
    <xf numFmtId="0" fontId="6" fillId="5" borderId="0" applyNumberFormat="0" applyBorder="0" applyAlignment="0" applyProtection="0">
      <alignment vertical="center"/>
    </xf>
    <xf numFmtId="0" fontId="6" fillId="1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15" borderId="0" applyNumberFormat="0" applyBorder="0" applyAlignment="0" applyProtection="0">
      <alignment vertical="center"/>
    </xf>
    <xf numFmtId="0" fontId="38" fillId="0" borderId="0"/>
    <xf numFmtId="0" fontId="38" fillId="0" borderId="0"/>
    <xf numFmtId="0" fontId="11" fillId="28" borderId="0" applyNumberFormat="0" applyBorder="0" applyAlignment="0" applyProtection="0">
      <alignment vertical="center"/>
    </xf>
    <xf numFmtId="0" fontId="6" fillId="5"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15" borderId="0" applyNumberFormat="0" applyBorder="0" applyAlignment="0" applyProtection="0">
      <alignment vertical="center"/>
    </xf>
    <xf numFmtId="0" fontId="38" fillId="0" borderId="0"/>
    <xf numFmtId="0" fontId="38" fillId="0" borderId="0"/>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43" fillId="37" borderId="0" applyNumberFormat="0" applyBorder="0" applyAlignment="0" applyProtection="0">
      <alignment vertical="center"/>
    </xf>
    <xf numFmtId="0" fontId="6" fillId="14" borderId="0" applyNumberFormat="0" applyBorder="0" applyAlignment="0" applyProtection="0">
      <alignment vertical="center"/>
    </xf>
    <xf numFmtId="0" fontId="11" fillId="28" borderId="0" applyNumberFormat="0" applyBorder="0" applyAlignment="0" applyProtection="0">
      <alignment vertical="center"/>
    </xf>
    <xf numFmtId="0" fontId="43" fillId="29" borderId="0" applyNumberFormat="0" applyBorder="0" applyAlignment="0" applyProtection="0">
      <alignment vertical="center"/>
    </xf>
    <xf numFmtId="0" fontId="43" fillId="15" borderId="0" applyNumberFormat="0" applyBorder="0" applyAlignment="0" applyProtection="0">
      <alignment vertical="center"/>
    </xf>
    <xf numFmtId="0" fontId="38" fillId="0" borderId="0"/>
    <xf numFmtId="0" fontId="38" fillId="0" borderId="0"/>
    <xf numFmtId="0" fontId="42" fillId="30"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43" fillId="15" borderId="0" applyNumberFormat="0" applyBorder="0" applyAlignment="0" applyProtection="0">
      <alignment vertical="center"/>
    </xf>
    <xf numFmtId="0" fontId="38" fillId="0" borderId="0"/>
    <xf numFmtId="0" fontId="38" fillId="0" borderId="0"/>
    <xf numFmtId="0" fontId="97" fillId="0" borderId="0"/>
    <xf numFmtId="0" fontId="97" fillId="0" borderId="0"/>
    <xf numFmtId="0" fontId="42" fillId="27" borderId="0" applyNumberFormat="0" applyBorder="0" applyAlignment="0" applyProtection="0">
      <alignment vertical="center"/>
    </xf>
    <xf numFmtId="0" fontId="11" fillId="42"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11" fillId="22" borderId="0" applyNumberFormat="0" applyBorder="0" applyAlignment="0" applyProtection="0">
      <alignment vertical="center"/>
    </xf>
    <xf numFmtId="0" fontId="6" fillId="9" borderId="0" applyNumberFormat="0" applyBorder="0" applyAlignment="0" applyProtection="0">
      <alignment vertical="center"/>
    </xf>
    <xf numFmtId="0" fontId="38" fillId="0" borderId="0"/>
    <xf numFmtId="0" fontId="48" fillId="20" borderId="0" applyNumberFormat="0" applyBorder="0" applyAlignment="0" applyProtection="0">
      <alignment vertical="center"/>
    </xf>
    <xf numFmtId="0" fontId="43" fillId="13" borderId="0" applyNumberFormat="0" applyBorder="0" applyAlignment="0" applyProtection="0">
      <alignment vertical="center"/>
    </xf>
    <xf numFmtId="0" fontId="6" fillId="14" borderId="0" applyNumberFormat="0" applyBorder="0" applyAlignment="0" applyProtection="0">
      <alignment vertical="center"/>
    </xf>
    <xf numFmtId="0" fontId="6" fillId="4" borderId="0" applyNumberFormat="0" applyBorder="0" applyAlignment="0" applyProtection="0">
      <alignment vertical="center"/>
    </xf>
    <xf numFmtId="0" fontId="6" fillId="7" borderId="0" applyNumberFormat="0" applyBorder="0" applyAlignment="0" applyProtection="0">
      <alignment vertical="center"/>
    </xf>
    <xf numFmtId="0" fontId="48" fillId="20" borderId="0" applyNumberFormat="0" applyBorder="0" applyAlignment="0" applyProtection="0">
      <alignment vertical="center"/>
    </xf>
    <xf numFmtId="0" fontId="38" fillId="0" borderId="0">
      <alignment vertical="center"/>
    </xf>
    <xf numFmtId="0" fontId="38" fillId="0" borderId="0"/>
    <xf numFmtId="0" fontId="38" fillId="0" borderId="0"/>
    <xf numFmtId="0" fontId="6" fillId="20" borderId="0" applyNumberFormat="0" applyBorder="0" applyAlignment="0" applyProtection="0">
      <alignment vertical="center"/>
    </xf>
    <xf numFmtId="0" fontId="38" fillId="0" borderId="0"/>
    <xf numFmtId="0" fontId="38" fillId="0" borderId="0"/>
    <xf numFmtId="0" fontId="6" fillId="20" borderId="0" applyNumberFormat="0" applyBorder="0" applyAlignment="0" applyProtection="0">
      <alignment vertical="center"/>
    </xf>
    <xf numFmtId="0" fontId="38" fillId="0" borderId="0"/>
    <xf numFmtId="0" fontId="38" fillId="0" borderId="0"/>
    <xf numFmtId="0" fontId="6" fillId="20" borderId="0" applyNumberFormat="0" applyBorder="0" applyAlignment="0" applyProtection="0">
      <alignment vertical="center"/>
    </xf>
    <xf numFmtId="0" fontId="38" fillId="0" borderId="0"/>
    <xf numFmtId="0" fontId="38" fillId="0" borderId="0"/>
    <xf numFmtId="0" fontId="97" fillId="0" borderId="0"/>
    <xf numFmtId="0" fontId="97" fillId="0" borderId="0"/>
    <xf numFmtId="0" fontId="42" fillId="27" borderId="0" applyNumberFormat="0" applyBorder="0" applyAlignment="0" applyProtection="0">
      <alignment vertical="center"/>
    </xf>
    <xf numFmtId="0" fontId="11" fillId="42"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11" fillId="22" borderId="0" applyNumberFormat="0" applyBorder="0" applyAlignment="0" applyProtection="0">
      <alignment vertical="center"/>
    </xf>
    <xf numFmtId="0" fontId="6" fillId="9" borderId="0" applyNumberFormat="0" applyBorder="0" applyAlignment="0" applyProtection="0">
      <alignment vertical="center"/>
    </xf>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42" fillId="0" borderId="0" applyNumberFormat="0" applyFill="0" applyBorder="0" applyAlignment="0" applyProtection="0">
      <alignment vertical="center"/>
    </xf>
    <xf numFmtId="0" fontId="38" fillId="0" borderId="0"/>
    <xf numFmtId="0" fontId="38" fillId="0" borderId="0"/>
    <xf numFmtId="0" fontId="97" fillId="0" borderId="0"/>
    <xf numFmtId="0" fontId="42" fillId="0" borderId="0" applyNumberFormat="0" applyFill="0" applyBorder="0" applyAlignment="0" applyProtection="0">
      <alignment vertical="center"/>
    </xf>
    <xf numFmtId="0" fontId="38" fillId="0" borderId="0"/>
    <xf numFmtId="0" fontId="38" fillId="0" borderId="0"/>
    <xf numFmtId="0" fontId="97" fillId="0" borderId="0"/>
    <xf numFmtId="0" fontId="97" fillId="0" borderId="0"/>
    <xf numFmtId="0" fontId="43" fillId="13" borderId="0" applyNumberFormat="0" applyBorder="0" applyAlignment="0" applyProtection="0">
      <alignment vertical="center"/>
    </xf>
    <xf numFmtId="0" fontId="11" fillId="42"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11" fillId="22" borderId="0" applyNumberFormat="0" applyBorder="0" applyAlignment="0" applyProtection="0">
      <alignment vertical="center"/>
    </xf>
    <xf numFmtId="0" fontId="6" fillId="9" borderId="0" applyNumberFormat="0" applyBorder="0" applyAlignment="0" applyProtection="0">
      <alignment vertical="center"/>
    </xf>
    <xf numFmtId="0" fontId="38" fillId="0" borderId="0"/>
    <xf numFmtId="0" fontId="97" fillId="0" borderId="0"/>
    <xf numFmtId="0" fontId="42" fillId="0" borderId="0" applyNumberFormat="0" applyFill="0" applyBorder="0" applyAlignment="0" applyProtection="0">
      <alignment vertical="center"/>
    </xf>
    <xf numFmtId="0" fontId="38" fillId="0" borderId="0"/>
    <xf numFmtId="0" fontId="38" fillId="0" borderId="0"/>
    <xf numFmtId="0" fontId="97" fillId="0" borderId="0"/>
    <xf numFmtId="0" fontId="42" fillId="0" borderId="0" applyNumberFormat="0" applyFill="0" applyBorder="0" applyAlignment="0" applyProtection="0">
      <alignment vertical="center"/>
    </xf>
    <xf numFmtId="0" fontId="38" fillId="0" borderId="0"/>
    <xf numFmtId="0" fontId="38" fillId="0" borderId="0"/>
    <xf numFmtId="0" fontId="97" fillId="0" borderId="0"/>
    <xf numFmtId="0" fontId="42" fillId="0" borderId="0" applyNumberFormat="0" applyFill="0" applyBorder="0" applyAlignment="0" applyProtection="0">
      <alignment vertical="center"/>
    </xf>
    <xf numFmtId="0" fontId="38" fillId="0" borderId="0"/>
    <xf numFmtId="0" fontId="38" fillId="0" borderId="0"/>
    <xf numFmtId="0" fontId="97" fillId="0" borderId="0"/>
    <xf numFmtId="0" fontId="42" fillId="0" borderId="0" applyNumberFormat="0" applyFill="0" applyBorder="0" applyAlignment="0" applyProtection="0">
      <alignment vertical="center"/>
    </xf>
    <xf numFmtId="0" fontId="38" fillId="0" borderId="0"/>
    <xf numFmtId="0" fontId="38" fillId="0" borderId="0"/>
    <xf numFmtId="0" fontId="97" fillId="0" borderId="0"/>
    <xf numFmtId="0" fontId="97" fillId="0" borderId="0"/>
    <xf numFmtId="0" fontId="42" fillId="0" borderId="0" applyNumberFormat="0" applyFill="0" applyBorder="0" applyAlignment="0" applyProtection="0">
      <alignment vertical="center"/>
    </xf>
    <xf numFmtId="0" fontId="38" fillId="0" borderId="0"/>
    <xf numFmtId="0" fontId="38" fillId="0" borderId="0"/>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11" fillId="22" borderId="0" applyNumberFormat="0" applyBorder="0" applyAlignment="0" applyProtection="0">
      <alignment vertical="center"/>
    </xf>
    <xf numFmtId="0" fontId="6" fillId="4" borderId="0" applyNumberFormat="0" applyBorder="0" applyAlignment="0" applyProtection="0">
      <alignment vertical="center"/>
    </xf>
    <xf numFmtId="0" fontId="97" fillId="0" borderId="0"/>
    <xf numFmtId="0" fontId="97" fillId="0" borderId="0"/>
    <xf numFmtId="0" fontId="43" fillId="13" borderId="0" applyNumberFormat="0" applyBorder="0" applyAlignment="0" applyProtection="0">
      <alignment vertical="center"/>
    </xf>
    <xf numFmtId="0" fontId="6" fillId="14" borderId="0" applyNumberFormat="0" applyBorder="0" applyAlignment="0" applyProtection="0">
      <alignment vertical="center"/>
    </xf>
    <xf numFmtId="0" fontId="6" fillId="9" borderId="0" applyNumberFormat="0" applyBorder="0" applyAlignment="0" applyProtection="0">
      <alignment vertical="center"/>
    </xf>
    <xf numFmtId="0" fontId="38" fillId="0" borderId="0"/>
    <xf numFmtId="0" fontId="97" fillId="0" borderId="0"/>
    <xf numFmtId="0" fontId="97" fillId="0" borderId="0"/>
    <xf numFmtId="0" fontId="42" fillId="0" borderId="0" applyNumberFormat="0" applyFill="0" applyBorder="0" applyAlignment="0" applyProtection="0">
      <alignment vertical="center"/>
    </xf>
    <xf numFmtId="0" fontId="38" fillId="0" borderId="0"/>
    <xf numFmtId="0" fontId="38" fillId="0" borderId="0"/>
    <xf numFmtId="0" fontId="97" fillId="0" borderId="0"/>
    <xf numFmtId="0" fontId="97" fillId="0" borderId="0"/>
    <xf numFmtId="0" fontId="38" fillId="0" borderId="0"/>
    <xf numFmtId="0" fontId="38" fillId="0" borderId="0"/>
    <xf numFmtId="0" fontId="97" fillId="0" borderId="0">
      <alignment vertical="center"/>
    </xf>
    <xf numFmtId="0" fontId="6" fillId="5" borderId="0" applyNumberFormat="0" applyBorder="0" applyAlignment="0" applyProtection="0">
      <alignment vertical="center"/>
    </xf>
    <xf numFmtId="0" fontId="6" fillId="7" borderId="0" applyNumberFormat="0" applyBorder="0" applyAlignment="0" applyProtection="0">
      <alignment vertical="center"/>
    </xf>
    <xf numFmtId="0" fontId="97" fillId="0" borderId="0"/>
    <xf numFmtId="0" fontId="97" fillId="0" borderId="0"/>
    <xf numFmtId="0" fontId="43" fillId="15" borderId="0" applyNumberFormat="0" applyBorder="0" applyAlignment="0" applyProtection="0">
      <alignment vertical="center"/>
    </xf>
    <xf numFmtId="0" fontId="38" fillId="0" borderId="0"/>
    <xf numFmtId="0" fontId="38" fillId="0" borderId="0"/>
    <xf numFmtId="0" fontId="97" fillId="0" borderId="0"/>
    <xf numFmtId="0" fontId="97" fillId="0" borderId="0"/>
    <xf numFmtId="0" fontId="43" fillId="15" borderId="0" applyNumberFormat="0" applyBorder="0" applyAlignment="0" applyProtection="0">
      <alignment vertical="center"/>
    </xf>
    <xf numFmtId="0" fontId="38" fillId="0" borderId="0"/>
    <xf numFmtId="0" fontId="38" fillId="0" borderId="0"/>
    <xf numFmtId="0" fontId="6" fillId="14" borderId="0" applyNumberFormat="0" applyBorder="0" applyAlignment="0" applyProtection="0">
      <alignment vertical="center"/>
    </xf>
    <xf numFmtId="0" fontId="97" fillId="0" borderId="0"/>
    <xf numFmtId="0" fontId="97" fillId="0" borderId="0"/>
    <xf numFmtId="0" fontId="48" fillId="20" borderId="0" applyNumberFormat="0" applyBorder="0" applyAlignment="0" applyProtection="0">
      <alignment vertical="center"/>
    </xf>
    <xf numFmtId="0" fontId="43" fillId="15" borderId="0" applyNumberFormat="0" applyBorder="0" applyAlignment="0" applyProtection="0">
      <alignment vertical="center"/>
    </xf>
    <xf numFmtId="0" fontId="38" fillId="0" borderId="0"/>
    <xf numFmtId="0" fontId="38" fillId="0" borderId="0"/>
    <xf numFmtId="0" fontId="97" fillId="0" borderId="0"/>
    <xf numFmtId="0" fontId="97" fillId="0" borderId="0"/>
    <xf numFmtId="0" fontId="6" fillId="1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7" borderId="0" applyNumberFormat="0" applyBorder="0" applyAlignment="0" applyProtection="0">
      <alignment vertical="center"/>
    </xf>
    <xf numFmtId="0" fontId="6" fillId="3" borderId="0" applyNumberFormat="0" applyBorder="0" applyAlignment="0" applyProtection="0">
      <alignment vertical="center"/>
    </xf>
    <xf numFmtId="0" fontId="97" fillId="0" borderId="0"/>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38" fillId="0" borderId="0"/>
    <xf numFmtId="0" fontId="97" fillId="0" borderId="0"/>
    <xf numFmtId="0" fontId="97" fillId="0" borderId="0"/>
    <xf numFmtId="0" fontId="38" fillId="0" borderId="0"/>
    <xf numFmtId="0" fontId="97" fillId="0" borderId="0"/>
    <xf numFmtId="0" fontId="97" fillId="0" borderId="0"/>
    <xf numFmtId="0" fontId="38" fillId="0" borderId="0"/>
    <xf numFmtId="0" fontId="97" fillId="0" borderId="0"/>
    <xf numFmtId="0" fontId="6" fillId="9" borderId="0" applyNumberFormat="0" applyBorder="0" applyAlignment="0" applyProtection="0">
      <alignment vertical="center"/>
    </xf>
    <xf numFmtId="0" fontId="11" fillId="31" borderId="0" applyNumberFormat="0" applyBorder="0" applyAlignment="0" applyProtection="0">
      <alignment vertical="center"/>
    </xf>
    <xf numFmtId="0" fontId="97" fillId="0" borderId="0"/>
    <xf numFmtId="0" fontId="97" fillId="0" borderId="0"/>
    <xf numFmtId="0" fontId="38" fillId="0" borderId="0"/>
    <xf numFmtId="0" fontId="97" fillId="0" borderId="0"/>
    <xf numFmtId="0" fontId="97" fillId="0" borderId="0"/>
    <xf numFmtId="0" fontId="38" fillId="0" borderId="0"/>
    <xf numFmtId="0" fontId="61" fillId="0" borderId="0"/>
    <xf numFmtId="0" fontId="61" fillId="0" borderId="0"/>
    <xf numFmtId="0" fontId="38" fillId="0" borderId="0"/>
    <xf numFmtId="0" fontId="38" fillId="0" borderId="0"/>
    <xf numFmtId="0" fontId="48" fillId="20" borderId="0" applyNumberFormat="0" applyBorder="0" applyAlignment="0" applyProtection="0">
      <alignment vertical="center"/>
    </xf>
    <xf numFmtId="0" fontId="6" fillId="7" borderId="0" applyNumberFormat="0" applyBorder="0" applyAlignment="0" applyProtection="0">
      <alignment vertical="center"/>
    </xf>
    <xf numFmtId="0" fontId="6" fillId="26" borderId="0" applyNumberFormat="0" applyBorder="0" applyAlignment="0" applyProtection="0">
      <alignment vertical="center"/>
    </xf>
    <xf numFmtId="0" fontId="6" fillId="4" borderId="0" applyNumberFormat="0" applyBorder="0" applyAlignment="0" applyProtection="0">
      <alignment vertical="center"/>
    </xf>
    <xf numFmtId="0" fontId="28" fillId="4" borderId="0" applyNumberFormat="0" applyBorder="0" applyAlignment="0" applyProtection="0"/>
    <xf numFmtId="0" fontId="43" fillId="37" borderId="0" applyNumberFormat="0" applyBorder="0" applyAlignment="0" applyProtection="0">
      <alignment vertical="center"/>
    </xf>
    <xf numFmtId="0" fontId="6" fillId="4" borderId="0" applyNumberFormat="0" applyBorder="0" applyAlignment="0" applyProtection="0">
      <alignment vertical="center"/>
    </xf>
    <xf numFmtId="0" fontId="38" fillId="0" borderId="0"/>
    <xf numFmtId="0" fontId="6" fillId="23" borderId="0" applyNumberFormat="0" applyBorder="0" applyAlignment="0" applyProtection="0">
      <alignment vertical="center"/>
    </xf>
    <xf numFmtId="0" fontId="6" fillId="20" borderId="0" applyNumberFormat="0" applyBorder="0" applyAlignment="0" applyProtection="0">
      <alignment vertical="center"/>
    </xf>
    <xf numFmtId="0" fontId="38" fillId="0" borderId="0">
      <alignment vertical="center"/>
    </xf>
    <xf numFmtId="0" fontId="43" fillId="37" borderId="0" applyNumberFormat="0" applyBorder="0" applyAlignment="0" applyProtection="0">
      <alignment vertical="center"/>
    </xf>
    <xf numFmtId="0" fontId="11" fillId="19" borderId="0" applyNumberFormat="0" applyBorder="0" applyAlignment="0" applyProtection="0">
      <alignment vertical="center"/>
    </xf>
    <xf numFmtId="0" fontId="6" fillId="4" borderId="0" applyNumberFormat="0" applyBorder="0" applyAlignment="0" applyProtection="0">
      <alignment vertical="center"/>
    </xf>
    <xf numFmtId="0" fontId="48" fillId="20" borderId="0" applyNumberFormat="0" applyBorder="0" applyAlignment="0" applyProtection="0">
      <alignment vertical="center"/>
    </xf>
    <xf numFmtId="0" fontId="6" fillId="7" borderId="0" applyNumberFormat="0" applyBorder="0" applyAlignment="0" applyProtection="0">
      <alignment vertical="center"/>
    </xf>
    <xf numFmtId="0" fontId="43" fillId="37" borderId="0" applyNumberFormat="0" applyBorder="0" applyAlignment="0" applyProtection="0">
      <alignment vertical="center"/>
    </xf>
    <xf numFmtId="0" fontId="6" fillId="20"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6" fillId="7" borderId="0" applyNumberFormat="0" applyBorder="0" applyAlignment="0" applyProtection="0">
      <alignment vertical="center"/>
    </xf>
    <xf numFmtId="0" fontId="48" fillId="20" borderId="0" applyNumberFormat="0" applyBorder="0" applyAlignment="0" applyProtection="0">
      <alignment vertical="center"/>
    </xf>
    <xf numFmtId="0" fontId="43" fillId="37" borderId="0" applyNumberFormat="0" applyBorder="0" applyAlignment="0" applyProtection="0">
      <alignment vertical="center"/>
    </xf>
    <xf numFmtId="0" fontId="11" fillId="44" borderId="0" applyNumberFormat="0" applyBorder="0" applyAlignment="0" applyProtection="0">
      <alignment vertical="center"/>
    </xf>
    <xf numFmtId="0" fontId="6" fillId="20" borderId="0" applyNumberFormat="0" applyBorder="0" applyAlignment="0" applyProtection="0">
      <alignment vertical="center"/>
    </xf>
    <xf numFmtId="0" fontId="11" fillId="0" borderId="0" applyNumberFormat="0" applyFont="0" applyFill="0" applyBorder="0" applyAlignment="0" applyProtection="0">
      <alignment vertical="center"/>
    </xf>
    <xf numFmtId="0" fontId="6" fillId="7" borderId="0" applyNumberFormat="0" applyBorder="0" applyAlignment="0" applyProtection="0">
      <alignment vertical="center"/>
    </xf>
    <xf numFmtId="0" fontId="43" fillId="17" borderId="0" applyNumberFormat="0" applyBorder="0" applyAlignment="0" applyProtection="0">
      <alignment vertical="center"/>
    </xf>
    <xf numFmtId="0" fontId="6" fillId="23" borderId="0" applyNumberFormat="0" applyBorder="0" applyAlignment="0" applyProtection="0">
      <alignment vertical="center"/>
    </xf>
    <xf numFmtId="0" fontId="11" fillId="0" borderId="0" applyNumberFormat="0" applyFont="0" applyFill="0" applyBorder="0" applyAlignment="0" applyProtection="0">
      <alignment vertical="center"/>
    </xf>
    <xf numFmtId="0" fontId="6" fillId="14" borderId="0" applyNumberFormat="0" applyBorder="0" applyAlignment="0" applyProtection="0">
      <alignment vertical="center"/>
    </xf>
    <xf numFmtId="0" fontId="6" fillId="20" borderId="0" applyNumberFormat="0" applyBorder="0" applyAlignment="0" applyProtection="0">
      <alignment vertical="center"/>
    </xf>
    <xf numFmtId="0" fontId="11" fillId="0" borderId="0" applyNumberFormat="0" applyFont="0" applyFill="0" applyBorder="0" applyAlignment="0" applyProtection="0">
      <alignment vertical="center"/>
    </xf>
    <xf numFmtId="0" fontId="6" fillId="9" borderId="0" applyNumberFormat="0" applyBorder="0" applyAlignment="0" applyProtection="0">
      <alignment vertical="center"/>
    </xf>
    <xf numFmtId="0" fontId="45" fillId="20" borderId="0" applyNumberFormat="0" applyBorder="0" applyAlignment="0" applyProtection="0">
      <alignment vertical="center"/>
    </xf>
    <xf numFmtId="0" fontId="11"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8" borderId="0" applyNumberFormat="0" applyBorder="0" applyAlignment="0" applyProtection="0">
      <alignment vertical="center"/>
    </xf>
    <xf numFmtId="0" fontId="11" fillId="39" borderId="0" applyNumberFormat="0" applyBorder="0" applyAlignment="0" applyProtection="0">
      <alignment vertical="center"/>
    </xf>
    <xf numFmtId="0" fontId="43" fillId="23"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26" borderId="0" applyNumberFormat="0" applyBorder="0" applyAlignment="0" applyProtection="0">
      <alignment vertical="center"/>
    </xf>
    <xf numFmtId="0" fontId="6" fillId="4" borderId="0" applyNumberFormat="0" applyBorder="0" applyAlignment="0" applyProtection="0">
      <alignment vertical="center"/>
    </xf>
    <xf numFmtId="0" fontId="66" fillId="20" borderId="0" applyNumberFormat="0" applyBorder="0" applyAlignment="0" applyProtection="0">
      <alignment vertical="center"/>
    </xf>
    <xf numFmtId="0" fontId="43" fillId="23" borderId="0" applyNumberFormat="0" applyBorder="0" applyAlignment="0" applyProtection="0">
      <alignment vertical="center"/>
    </xf>
    <xf numFmtId="0" fontId="6" fillId="26"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41" fillId="0" borderId="29" applyNumberFormat="0" applyFill="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41" fillId="0" borderId="29" applyNumberFormat="0" applyFill="0" applyAlignment="0" applyProtection="0">
      <alignment vertical="center"/>
    </xf>
    <xf numFmtId="0" fontId="6" fillId="4"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4" borderId="0" applyNumberFormat="0" applyBorder="0" applyAlignment="0" applyProtection="0">
      <alignment vertical="center"/>
    </xf>
    <xf numFmtId="0" fontId="43" fillId="37" borderId="0" applyNumberFormat="0" applyBorder="0" applyAlignment="0" applyProtection="0">
      <alignment vertical="center"/>
    </xf>
    <xf numFmtId="0" fontId="11" fillId="19" borderId="0" applyNumberFormat="0" applyBorder="0" applyAlignment="0" applyProtection="0">
      <alignment vertical="center"/>
    </xf>
    <xf numFmtId="0" fontId="6" fillId="4" borderId="0" applyNumberFormat="0" applyBorder="0" applyAlignment="0" applyProtection="0">
      <alignment vertical="center"/>
    </xf>
    <xf numFmtId="0" fontId="43" fillId="37" borderId="0" applyNumberFormat="0" applyBorder="0" applyAlignment="0" applyProtection="0">
      <alignment vertical="center"/>
    </xf>
    <xf numFmtId="0" fontId="11" fillId="19" borderId="0" applyNumberFormat="0" applyBorder="0" applyAlignment="0" applyProtection="0">
      <alignment vertical="center"/>
    </xf>
    <xf numFmtId="0" fontId="6" fillId="4" borderId="0" applyNumberFormat="0" applyBorder="0" applyAlignment="0" applyProtection="0">
      <alignment vertical="center"/>
    </xf>
    <xf numFmtId="0" fontId="45" fillId="20" borderId="0" applyNumberFormat="0" applyBorder="0" applyAlignment="0" applyProtection="0">
      <alignment vertical="center"/>
    </xf>
    <xf numFmtId="0" fontId="11" fillId="19" borderId="0" applyNumberFormat="0" applyBorder="0" applyAlignment="0" applyProtection="0">
      <alignment vertical="center"/>
    </xf>
    <xf numFmtId="0" fontId="6" fillId="4" borderId="0" applyNumberFormat="0" applyBorder="0" applyAlignment="0" applyProtection="0">
      <alignment vertical="center"/>
    </xf>
    <xf numFmtId="0" fontId="11" fillId="19"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40" fillId="7" borderId="0" applyNumberFormat="0" applyBorder="0" applyAlignment="0" applyProtection="0">
      <alignment vertical="center"/>
    </xf>
    <xf numFmtId="0" fontId="6" fillId="4" borderId="0" applyNumberFormat="0" applyBorder="0" applyAlignment="0" applyProtection="0">
      <alignment vertical="center"/>
    </xf>
    <xf numFmtId="0" fontId="11" fillId="19" borderId="0" applyNumberFormat="0" applyBorder="0" applyAlignment="0" applyProtection="0">
      <alignment vertical="center"/>
    </xf>
    <xf numFmtId="0" fontId="65" fillId="0" borderId="40" applyNumberFormat="0" applyFill="0" applyAlignment="0" applyProtection="0">
      <alignment vertical="center"/>
    </xf>
    <xf numFmtId="0" fontId="6" fillId="4" borderId="0" applyNumberFormat="0" applyBorder="0" applyAlignment="0" applyProtection="0">
      <alignment vertical="center"/>
    </xf>
    <xf numFmtId="0" fontId="6" fillId="20" borderId="0" applyNumberFormat="0" applyBorder="0" applyAlignment="0" applyProtection="0">
      <alignment vertical="center"/>
    </xf>
    <xf numFmtId="0" fontId="11" fillId="19" borderId="0" applyNumberFormat="0" applyBorder="0" applyAlignment="0" applyProtection="0">
      <alignment vertical="center"/>
    </xf>
    <xf numFmtId="0" fontId="57" fillId="0" borderId="37" applyNumberFormat="0" applyFill="0" applyAlignment="0" applyProtection="0">
      <alignment vertical="center"/>
    </xf>
    <xf numFmtId="0" fontId="6" fillId="4" borderId="0" applyNumberFormat="0" applyBorder="0" applyAlignment="0" applyProtection="0">
      <alignment vertical="center"/>
    </xf>
    <xf numFmtId="0" fontId="43" fillId="26" borderId="0" applyNumberFormat="0" applyBorder="0" applyAlignment="0" applyProtection="0">
      <alignment vertical="center"/>
    </xf>
    <xf numFmtId="0" fontId="47" fillId="8" borderId="32" applyNumberFormat="0" applyAlignment="0" applyProtection="0">
      <alignment vertical="center"/>
    </xf>
    <xf numFmtId="0" fontId="6" fillId="7" borderId="0" applyNumberFormat="0" applyBorder="0" applyAlignment="0" applyProtection="0">
      <alignment vertical="center"/>
    </xf>
    <xf numFmtId="0" fontId="42" fillId="25" borderId="0" applyNumberFormat="0" applyBorder="0" applyAlignment="0" applyProtection="0">
      <alignment vertical="center"/>
    </xf>
    <xf numFmtId="0" fontId="11" fillId="33"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11" fillId="44" borderId="0" applyNumberFormat="0" applyBorder="0" applyAlignment="0" applyProtection="0">
      <alignment vertical="center"/>
    </xf>
    <xf numFmtId="0" fontId="42" fillId="25" borderId="0" applyNumberFormat="0" applyBorder="0" applyAlignment="0" applyProtection="0">
      <alignment vertical="center"/>
    </xf>
    <xf numFmtId="0" fontId="11" fillId="33"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11" fillId="44" borderId="0" applyNumberFormat="0" applyBorder="0" applyAlignment="0" applyProtection="0">
      <alignment vertical="center"/>
    </xf>
    <xf numFmtId="0" fontId="43" fillId="17" borderId="0" applyNumberFormat="0" applyBorder="0" applyAlignment="0" applyProtection="0">
      <alignment vertical="center"/>
    </xf>
    <xf numFmtId="0" fontId="6" fillId="23"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20" borderId="0" applyNumberFormat="0" applyBorder="0" applyAlignment="0" applyProtection="0">
      <alignment vertical="center"/>
    </xf>
    <xf numFmtId="0" fontId="43" fillId="17" borderId="0" applyNumberFormat="0" applyBorder="0" applyAlignment="0" applyProtection="0">
      <alignment vertical="center"/>
    </xf>
    <xf numFmtId="0" fontId="11" fillId="33"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11" fillId="44" borderId="0" applyNumberFormat="0" applyBorder="0" applyAlignment="0" applyProtection="0">
      <alignment vertical="center"/>
    </xf>
    <xf numFmtId="0" fontId="6" fillId="23" borderId="0" applyNumberFormat="0" applyBorder="0" applyAlignment="0" applyProtection="0">
      <alignment vertical="center"/>
    </xf>
    <xf numFmtId="0" fontId="6" fillId="20" borderId="0" applyNumberFormat="0" applyBorder="0" applyAlignment="0" applyProtection="0">
      <alignment vertical="center"/>
    </xf>
    <xf numFmtId="0" fontId="43" fillId="17" borderId="0" applyNumberFormat="0" applyBorder="0" applyAlignment="0" applyProtection="0">
      <alignment vertical="center"/>
    </xf>
    <xf numFmtId="0" fontId="6" fillId="23"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11" fillId="44" borderId="0" applyNumberFormat="0" applyBorder="0" applyAlignment="0" applyProtection="0">
      <alignment vertical="center"/>
    </xf>
    <xf numFmtId="0" fontId="6" fillId="20" borderId="0" applyNumberFormat="0" applyBorder="0" applyAlignment="0" applyProtection="0">
      <alignment vertical="center"/>
    </xf>
    <xf numFmtId="0" fontId="6" fillId="23"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20"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20"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6" fillId="7" borderId="0" applyNumberFormat="0" applyBorder="0" applyAlignment="0" applyProtection="0">
      <alignment vertical="center"/>
    </xf>
    <xf numFmtId="0" fontId="11" fillId="44" borderId="0" applyNumberFormat="0" applyBorder="0" applyAlignment="0" applyProtection="0">
      <alignment vertical="center"/>
    </xf>
    <xf numFmtId="0" fontId="50" fillId="0" borderId="35" applyNumberFormat="0" applyFill="0" applyAlignment="0" applyProtection="0">
      <alignment vertical="center"/>
    </xf>
    <xf numFmtId="0" fontId="6" fillId="23"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0" borderId="0">
      <alignment vertical="center"/>
    </xf>
    <xf numFmtId="0" fontId="6" fillId="20" borderId="0" applyNumberFormat="0" applyBorder="0" applyAlignment="0" applyProtection="0">
      <alignment vertical="center"/>
    </xf>
    <xf numFmtId="0" fontId="6" fillId="0" borderId="0">
      <alignment vertical="center"/>
    </xf>
    <xf numFmtId="0" fontId="6" fillId="20" borderId="0" applyNumberFormat="0" applyBorder="0" applyAlignment="0" applyProtection="0">
      <alignment vertical="center"/>
    </xf>
    <xf numFmtId="0" fontId="6" fillId="0" borderId="0">
      <alignment vertical="center"/>
    </xf>
    <xf numFmtId="0" fontId="6" fillId="20" borderId="0" applyNumberFormat="0" applyBorder="0" applyAlignment="0" applyProtection="0">
      <alignment vertical="center"/>
    </xf>
    <xf numFmtId="0" fontId="6" fillId="0" borderId="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0" borderId="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97" fillId="0" borderId="0"/>
    <xf numFmtId="0" fontId="39" fillId="0" borderId="0" applyNumberFormat="0" applyFill="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11" fillId="0" borderId="0" applyNumberFormat="0" applyFont="0" applyFill="0" applyBorder="0" applyAlignment="0" applyProtection="0">
      <alignment vertical="center"/>
    </xf>
    <xf numFmtId="0" fontId="97" fillId="0" borderId="0"/>
    <xf numFmtId="0" fontId="39" fillId="0" borderId="0" applyNumberFormat="0" applyFill="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7" fillId="0" borderId="41" applyNumberFormat="0" applyFill="0" applyAlignment="0" applyProtection="0">
      <alignment vertical="center"/>
    </xf>
    <xf numFmtId="0" fontId="97" fillId="0" borderId="0"/>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11" fillId="44" borderId="0" applyNumberFormat="0" applyBorder="0" applyAlignment="0" applyProtection="0">
      <alignment vertical="center"/>
    </xf>
    <xf numFmtId="0" fontId="6" fillId="20" borderId="0" applyNumberFormat="0" applyBorder="0" applyAlignment="0" applyProtection="0">
      <alignment vertical="center"/>
    </xf>
    <xf numFmtId="0" fontId="11" fillId="44" borderId="0" applyNumberFormat="0" applyBorder="0" applyAlignment="0" applyProtection="0">
      <alignment vertical="center"/>
    </xf>
    <xf numFmtId="0" fontId="6" fillId="20" borderId="0" applyNumberFormat="0" applyBorder="0" applyAlignment="0" applyProtection="0">
      <alignment vertical="center"/>
    </xf>
    <xf numFmtId="0" fontId="11" fillId="44"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7"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3"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97" fillId="0" borderId="0">
      <alignment vertical="center"/>
    </xf>
    <xf numFmtId="0" fontId="40" fillId="7"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3" borderId="0" applyNumberFormat="0" applyBorder="0" applyAlignment="0" applyProtection="0">
      <alignment vertical="center"/>
    </xf>
    <xf numFmtId="0" fontId="6" fillId="20" borderId="0" applyNumberFormat="0" applyBorder="0" applyAlignment="0" applyProtection="0">
      <alignment vertical="center"/>
    </xf>
    <xf numFmtId="0" fontId="46" fillId="5"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97" fillId="0" borderId="0"/>
    <xf numFmtId="0" fontId="97" fillId="0" borderId="0"/>
    <xf numFmtId="0" fontId="6" fillId="20" borderId="0" applyNumberFormat="0" applyBorder="0" applyAlignment="0" applyProtection="0">
      <alignment vertical="center"/>
    </xf>
    <xf numFmtId="0" fontId="50" fillId="0" borderId="35" applyNumberFormat="0" applyFill="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7" borderId="0" applyNumberFormat="0" applyBorder="0" applyAlignment="0" applyProtection="0">
      <alignment vertical="center"/>
    </xf>
    <xf numFmtId="0" fontId="45"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6" fillId="7" borderId="0" applyNumberFormat="0" applyBorder="0" applyAlignment="0" applyProtection="0">
      <alignment vertical="center"/>
    </xf>
    <xf numFmtId="0" fontId="43" fillId="37" borderId="0" applyNumberFormat="0" applyBorder="0" applyAlignment="0" applyProtection="0">
      <alignment vertical="center"/>
    </xf>
    <xf numFmtId="0" fontId="11" fillId="44" borderId="0" applyNumberFormat="0" applyBorder="0" applyAlignment="0" applyProtection="0">
      <alignment vertical="center"/>
    </xf>
    <xf numFmtId="0" fontId="43" fillId="37" borderId="0" applyNumberFormat="0" applyBorder="0" applyAlignment="0" applyProtection="0">
      <alignment vertical="center"/>
    </xf>
    <xf numFmtId="0" fontId="11" fillId="44" borderId="0" applyNumberFormat="0" applyBorder="0" applyAlignment="0" applyProtection="0">
      <alignment vertical="center"/>
    </xf>
    <xf numFmtId="0" fontId="6" fillId="3" borderId="0" applyNumberFormat="0" applyBorder="0" applyAlignment="0" applyProtection="0">
      <alignment vertical="center"/>
    </xf>
    <xf numFmtId="0" fontId="6" fillId="20" borderId="0" applyNumberFormat="0" applyBorder="0" applyAlignment="0" applyProtection="0">
      <alignment vertical="center"/>
    </xf>
    <xf numFmtId="0" fontId="11" fillId="44" borderId="0" applyNumberFormat="0" applyBorder="0" applyAlignment="0" applyProtection="0">
      <alignment vertical="center"/>
    </xf>
    <xf numFmtId="9" fontId="97" fillId="0" borderId="0" applyFont="0" applyFill="0" applyBorder="0" applyAlignment="0" applyProtection="0"/>
    <xf numFmtId="9" fontId="97" fillId="0" borderId="0" applyFont="0" applyFill="0" applyBorder="0" applyAlignment="0" applyProtection="0">
      <alignment vertical="center"/>
    </xf>
    <xf numFmtId="0" fontId="6" fillId="20" borderId="0" applyNumberFormat="0" applyBorder="0" applyAlignment="0" applyProtection="0">
      <alignment vertical="center"/>
    </xf>
    <xf numFmtId="0" fontId="43" fillId="13" borderId="0" applyNumberFormat="0" applyBorder="0" applyAlignment="0" applyProtection="0">
      <alignment vertical="center"/>
    </xf>
    <xf numFmtId="0" fontId="6" fillId="14" borderId="0" applyNumberFormat="0" applyBorder="0" applyAlignment="0" applyProtection="0">
      <alignment vertical="center"/>
    </xf>
    <xf numFmtId="0" fontId="6" fillId="7" borderId="0" applyNumberFormat="0" applyBorder="0" applyAlignment="0" applyProtection="0">
      <alignment vertical="center"/>
    </xf>
    <xf numFmtId="0" fontId="6" fillId="14" borderId="0" applyNumberFormat="0" applyBorder="0" applyAlignment="0" applyProtection="0">
      <alignment vertical="center"/>
    </xf>
    <xf numFmtId="0" fontId="6" fillId="7"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7" borderId="0" applyNumberFormat="0" applyBorder="0" applyAlignment="0" applyProtection="0">
      <alignment vertical="center"/>
    </xf>
    <xf numFmtId="0" fontId="48" fillId="20" borderId="0" applyNumberFormat="0" applyBorder="0" applyAlignment="0" applyProtection="0">
      <alignment vertical="center"/>
    </xf>
    <xf numFmtId="0" fontId="6" fillId="6" borderId="0" applyNumberFormat="0" applyBorder="0" applyAlignment="0" applyProtection="0">
      <alignment vertical="center"/>
    </xf>
    <xf numFmtId="0" fontId="11" fillId="22" borderId="0" applyNumberFormat="0" applyBorder="0" applyAlignment="0" applyProtection="0">
      <alignment vertical="center"/>
    </xf>
    <xf numFmtId="0" fontId="6" fillId="14" borderId="0" applyNumberFormat="0" applyBorder="0" applyAlignment="0" applyProtection="0">
      <alignment vertical="center"/>
    </xf>
    <xf numFmtId="0" fontId="47" fillId="8" borderId="32" applyNumberFormat="0" applyAlignment="0" applyProtection="0">
      <alignment vertical="center"/>
    </xf>
    <xf numFmtId="0" fontId="6" fillId="7" borderId="0" applyNumberFormat="0" applyBorder="0" applyAlignment="0" applyProtection="0">
      <alignment vertical="center"/>
    </xf>
    <xf numFmtId="0" fontId="47" fillId="8" borderId="32" applyNumberFormat="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43" fillId="15"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97" fillId="0" borderId="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6" fillId="14" borderId="0" applyNumberFormat="0" applyBorder="0" applyAlignment="0" applyProtection="0">
      <alignment vertical="center"/>
    </xf>
    <xf numFmtId="0" fontId="6" fillId="7"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6" fillId="7" borderId="0" applyNumberFormat="0" applyBorder="0" applyAlignment="0" applyProtection="0">
      <alignment vertical="center"/>
    </xf>
    <xf numFmtId="0" fontId="49" fillId="0" borderId="33" applyNumberFormat="0" applyFill="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97" fillId="0" borderId="0">
      <alignment vertical="center"/>
    </xf>
    <xf numFmtId="0" fontId="6" fillId="14"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2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48" fillId="20" borderId="0" applyNumberFormat="0" applyBorder="0" applyAlignment="0" applyProtection="0">
      <alignment vertical="center"/>
    </xf>
    <xf numFmtId="0" fontId="45" fillId="20" borderId="0" applyNumberFormat="0" applyBorder="0" applyAlignment="0" applyProtection="0">
      <alignment vertical="center"/>
    </xf>
    <xf numFmtId="0" fontId="6" fillId="2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2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6" fillId="14"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6" fillId="7" borderId="0" applyNumberFormat="0" applyBorder="0" applyAlignment="0" applyProtection="0">
      <alignment vertical="center"/>
    </xf>
    <xf numFmtId="0" fontId="45" fillId="20" borderId="0" applyNumberFormat="0" applyBorder="0" applyAlignment="0" applyProtection="0">
      <alignment vertical="center"/>
    </xf>
    <xf numFmtId="0" fontId="6" fillId="7"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6" fillId="7" borderId="0" applyNumberFormat="0" applyBorder="0" applyAlignment="0" applyProtection="0">
      <alignment vertical="center"/>
    </xf>
    <xf numFmtId="0" fontId="97" fillId="0" borderId="0">
      <alignment vertical="center"/>
    </xf>
    <xf numFmtId="0" fontId="11" fillId="0" borderId="0" applyNumberFormat="0" applyFont="0" applyFill="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7" borderId="0" applyNumberFormat="0" applyBorder="0" applyAlignment="0" applyProtection="0">
      <alignment vertical="center"/>
    </xf>
    <xf numFmtId="0" fontId="11" fillId="0" borderId="0" applyNumberFormat="0" applyFont="0" applyFill="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7" borderId="0" applyNumberFormat="0" applyBorder="0" applyAlignment="0" applyProtection="0">
      <alignment vertical="center"/>
    </xf>
    <xf numFmtId="0" fontId="6" fillId="14"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43" fillId="37" borderId="0" applyNumberFormat="0" applyBorder="0" applyAlignment="0" applyProtection="0">
      <alignment vertical="center"/>
    </xf>
    <xf numFmtId="0" fontId="11" fillId="22" borderId="0" applyNumberFormat="0" applyBorder="0" applyAlignment="0" applyProtection="0">
      <alignment vertical="center"/>
    </xf>
    <xf numFmtId="0" fontId="50" fillId="0" borderId="0" applyNumberFormat="0" applyFill="0" applyBorder="0" applyAlignment="0" applyProtection="0">
      <alignment vertical="center"/>
    </xf>
    <xf numFmtId="0" fontId="6" fillId="7" borderId="0" applyNumberFormat="0" applyBorder="0" applyAlignment="0" applyProtection="0">
      <alignment vertical="center"/>
    </xf>
    <xf numFmtId="0" fontId="42" fillId="10" borderId="0" applyNumberFormat="0" applyBorder="0" applyAlignment="0" applyProtection="0">
      <alignment vertical="center"/>
    </xf>
    <xf numFmtId="0" fontId="11" fillId="3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11" fillId="28" borderId="0" applyNumberFormat="0" applyBorder="0" applyAlignment="0" applyProtection="0">
      <alignment vertical="center"/>
    </xf>
    <xf numFmtId="0" fontId="43" fillId="24" borderId="0" applyNumberFormat="0" applyBorder="0" applyAlignment="0" applyProtection="0">
      <alignment vertical="center"/>
    </xf>
    <xf numFmtId="0" fontId="6" fillId="3" borderId="0" applyNumberFormat="0" applyBorder="0" applyAlignment="0" applyProtection="0">
      <alignment vertical="center"/>
    </xf>
    <xf numFmtId="0" fontId="6" fillId="14" borderId="0" applyNumberFormat="0" applyBorder="0" applyAlignment="0" applyProtection="0">
      <alignment vertical="center"/>
    </xf>
    <xf numFmtId="0" fontId="42" fillId="10" borderId="0" applyNumberFormat="0" applyBorder="0" applyAlignment="0" applyProtection="0">
      <alignment vertical="center"/>
    </xf>
    <xf numFmtId="0" fontId="11" fillId="3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11" fillId="28"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6" fillId="3" borderId="0" applyNumberFormat="0" applyBorder="0" applyAlignment="0" applyProtection="0">
      <alignment vertical="center"/>
    </xf>
    <xf numFmtId="0" fontId="6" fillId="14" borderId="0" applyNumberFormat="0" applyBorder="0" applyAlignment="0" applyProtection="0">
      <alignment vertical="center"/>
    </xf>
    <xf numFmtId="0" fontId="43" fillId="24" borderId="0" applyNumberFormat="0" applyBorder="0" applyAlignment="0" applyProtection="0">
      <alignment vertical="center"/>
    </xf>
    <xf numFmtId="0" fontId="11" fillId="3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11" fillId="28" borderId="0" applyNumberFormat="0" applyBorder="0" applyAlignment="0" applyProtection="0">
      <alignment vertical="center"/>
    </xf>
    <xf numFmtId="0" fontId="6" fillId="3" borderId="0" applyNumberFormat="0" applyBorder="0" applyAlignment="0" applyProtection="0">
      <alignment vertical="center"/>
    </xf>
    <xf numFmtId="0" fontId="6" fillId="14" borderId="0" applyNumberFormat="0" applyBorder="0" applyAlignment="0" applyProtection="0">
      <alignment vertical="center"/>
    </xf>
    <xf numFmtId="0" fontId="43" fillId="24" borderId="0" applyNumberFormat="0" applyBorder="0" applyAlignment="0" applyProtection="0">
      <alignment vertical="center"/>
    </xf>
    <xf numFmtId="0" fontId="6" fillId="3"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11" fillId="28" borderId="0" applyNumberFormat="0" applyBorder="0" applyAlignment="0" applyProtection="0">
      <alignment vertical="center"/>
    </xf>
    <xf numFmtId="0" fontId="6" fillId="14" borderId="0" applyNumberFormat="0" applyBorder="0" applyAlignment="0" applyProtection="0">
      <alignment vertical="center"/>
    </xf>
    <xf numFmtId="0" fontId="43" fillId="5" borderId="0" applyNumberFormat="0" applyBorder="0" applyAlignment="0" applyProtection="0">
      <alignment vertical="center"/>
    </xf>
    <xf numFmtId="0" fontId="6" fillId="3"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14" borderId="0" applyNumberFormat="0" applyBorder="0" applyAlignment="0" applyProtection="0">
      <alignment vertical="center"/>
    </xf>
    <xf numFmtId="0" fontId="43" fillId="5"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14" borderId="0" applyNumberFormat="0" applyBorder="0" applyAlignment="0" applyProtection="0">
      <alignment vertical="center"/>
    </xf>
    <xf numFmtId="0" fontId="6" fillId="3"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43" fillId="26" borderId="0" applyNumberFormat="0" applyBorder="0" applyAlignment="0" applyProtection="0">
      <alignment vertical="center"/>
    </xf>
    <xf numFmtId="0" fontId="6" fillId="3"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52" fillId="0" borderId="0" applyNumberFormat="0" applyFill="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6" fillId="3" borderId="0" applyNumberFormat="0" applyBorder="0" applyAlignment="0" applyProtection="0">
      <alignment vertical="center"/>
    </xf>
    <xf numFmtId="0" fontId="6" fillId="14" borderId="0" applyNumberFormat="0" applyBorder="0" applyAlignment="0" applyProtection="0">
      <alignment vertical="center"/>
    </xf>
    <xf numFmtId="0" fontId="11" fillId="0" borderId="0" applyNumberFormat="0" applyFont="0" applyFill="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14" borderId="0" applyNumberFormat="0" applyBorder="0" applyAlignment="0" applyProtection="0">
      <alignment vertical="center"/>
    </xf>
    <xf numFmtId="0" fontId="38" fillId="0" borderId="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45" fillId="20"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6" fillId="20"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6" fillId="3"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45" fillId="20"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6" fillId="3" borderId="0" applyNumberFormat="0" applyBorder="0" applyAlignment="0" applyProtection="0">
      <alignment vertical="center"/>
    </xf>
    <xf numFmtId="0" fontId="6" fillId="14" borderId="0" applyNumberFormat="0" applyBorder="0" applyAlignment="0" applyProtection="0">
      <alignment vertical="center"/>
    </xf>
    <xf numFmtId="0" fontId="48" fillId="20"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43" fillId="29"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43" fillId="29"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43" fillId="29"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43" fillId="29" borderId="0" applyNumberFormat="0" applyBorder="0" applyAlignment="0" applyProtection="0">
      <alignment vertical="center"/>
    </xf>
    <xf numFmtId="0" fontId="6" fillId="14"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6" fillId="14"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97" fillId="0" borderId="0"/>
    <xf numFmtId="0" fontId="6" fillId="14"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6" fillId="14"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11" fillId="28" borderId="0" applyNumberFormat="0" applyBorder="0" applyAlignment="0" applyProtection="0">
      <alignment vertical="center"/>
    </xf>
    <xf numFmtId="0" fontId="6" fillId="14" borderId="0" applyNumberFormat="0" applyBorder="0" applyAlignment="0" applyProtection="0">
      <alignment vertical="center"/>
    </xf>
    <xf numFmtId="0" fontId="11" fillId="28" borderId="0" applyNumberFormat="0" applyBorder="0" applyAlignment="0" applyProtection="0">
      <alignment vertical="center"/>
    </xf>
    <xf numFmtId="0" fontId="6" fillId="14" borderId="0" applyNumberFormat="0" applyBorder="0" applyAlignment="0" applyProtection="0">
      <alignment vertical="center"/>
    </xf>
    <xf numFmtId="0" fontId="11" fillId="28" borderId="0" applyNumberFormat="0" applyBorder="0" applyAlignment="0" applyProtection="0">
      <alignment vertical="center"/>
    </xf>
    <xf numFmtId="0" fontId="6" fillId="14" borderId="0" applyNumberFormat="0" applyBorder="0" applyAlignment="0" applyProtection="0">
      <alignment vertical="center"/>
    </xf>
    <xf numFmtId="0" fontId="11" fillId="2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6" fillId="14" borderId="0" applyNumberFormat="0" applyBorder="0" applyAlignment="0" applyProtection="0">
      <alignment vertical="center"/>
    </xf>
    <xf numFmtId="0" fontId="11" fillId="28"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6" fillId="14" borderId="0" applyNumberFormat="0" applyBorder="0" applyAlignment="0" applyProtection="0">
      <alignment vertical="center"/>
    </xf>
    <xf numFmtId="0" fontId="11" fillId="28" borderId="0" applyNumberFormat="0" applyBorder="0" applyAlignment="0" applyProtection="0">
      <alignment vertical="center"/>
    </xf>
    <xf numFmtId="0" fontId="6" fillId="14" borderId="0" applyNumberFormat="0" applyBorder="0" applyAlignment="0" applyProtection="0">
      <alignment vertical="center"/>
    </xf>
    <xf numFmtId="0" fontId="11" fillId="35" borderId="0" applyNumberFormat="0" applyBorder="0" applyAlignment="0" applyProtection="0">
      <alignment vertical="center"/>
    </xf>
    <xf numFmtId="0" fontId="11" fillId="31" borderId="0" applyNumberFormat="0" applyBorder="0" applyAlignment="0" applyProtection="0">
      <alignment vertical="center"/>
    </xf>
    <xf numFmtId="0" fontId="6" fillId="3" borderId="0" applyNumberFormat="0" applyBorder="0" applyAlignment="0" applyProtection="0">
      <alignment vertical="center"/>
    </xf>
    <xf numFmtId="0" fontId="6" fillId="16" borderId="0" applyNumberFormat="0" applyBorder="0" applyAlignment="0" applyProtection="0">
      <alignment vertical="center"/>
    </xf>
    <xf numFmtId="0" fontId="6" fillId="9" borderId="0" applyNumberFormat="0" applyBorder="0" applyAlignment="0" applyProtection="0">
      <alignment vertical="center"/>
    </xf>
    <xf numFmtId="0" fontId="11" fillId="35" borderId="0" applyNumberFormat="0" applyBorder="0" applyAlignment="0" applyProtection="0">
      <alignment vertical="center"/>
    </xf>
    <xf numFmtId="0" fontId="11" fillId="31" borderId="0" applyNumberFormat="0" applyBorder="0" applyAlignment="0" applyProtection="0">
      <alignment vertical="center"/>
    </xf>
    <xf numFmtId="0" fontId="48" fillId="20" borderId="0" applyNumberFormat="0" applyBorder="0" applyAlignment="0" applyProtection="0">
      <alignment vertical="center"/>
    </xf>
    <xf numFmtId="0" fontId="6" fillId="16" borderId="0" applyNumberFormat="0" applyBorder="0" applyAlignment="0" applyProtection="0">
      <alignment vertical="center"/>
    </xf>
    <xf numFmtId="0" fontId="6" fillId="9" borderId="0" applyNumberFormat="0" applyBorder="0" applyAlignment="0" applyProtection="0">
      <alignment vertical="center"/>
    </xf>
    <xf numFmtId="0" fontId="97" fillId="0" borderId="0">
      <alignment vertical="center"/>
    </xf>
    <xf numFmtId="0" fontId="11" fillId="35" borderId="0" applyNumberFormat="0" applyBorder="0" applyAlignment="0" applyProtection="0">
      <alignment vertical="center"/>
    </xf>
    <xf numFmtId="0" fontId="11" fillId="31" borderId="0" applyNumberFormat="0" applyBorder="0" applyAlignment="0" applyProtection="0">
      <alignment vertical="center"/>
    </xf>
    <xf numFmtId="0" fontId="6" fillId="16" borderId="0" applyNumberFormat="0" applyBorder="0" applyAlignment="0" applyProtection="0">
      <alignment vertical="center"/>
    </xf>
    <xf numFmtId="0" fontId="6" fillId="9" borderId="0" applyNumberFormat="0" applyBorder="0" applyAlignment="0" applyProtection="0">
      <alignment vertical="center"/>
    </xf>
    <xf numFmtId="0" fontId="6" fillId="16" borderId="0" applyNumberFormat="0" applyBorder="0" applyAlignment="0" applyProtection="0">
      <alignment vertical="center"/>
    </xf>
    <xf numFmtId="0" fontId="11" fillId="31"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97" fillId="0" borderId="0"/>
    <xf numFmtId="0" fontId="11" fillId="31" borderId="0" applyNumberFormat="0" applyBorder="0" applyAlignment="0" applyProtection="0">
      <alignment vertical="center"/>
    </xf>
    <xf numFmtId="0" fontId="6" fillId="16" borderId="0" applyNumberFormat="0" applyBorder="0" applyAlignment="0" applyProtection="0">
      <alignment vertical="center"/>
    </xf>
    <xf numFmtId="0" fontId="6" fillId="9" borderId="0" applyNumberFormat="0" applyBorder="0" applyAlignment="0" applyProtection="0">
      <alignment vertical="center"/>
    </xf>
    <xf numFmtId="0" fontId="41" fillId="0" borderId="29" applyNumberFormat="0" applyFill="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6" fillId="16" borderId="0" applyNumberFormat="0" applyBorder="0" applyAlignment="0" applyProtection="0">
      <alignment vertical="center"/>
    </xf>
    <xf numFmtId="0" fontId="6" fillId="9" borderId="0" applyNumberFormat="0" applyBorder="0" applyAlignment="0" applyProtection="0">
      <alignment vertical="center"/>
    </xf>
    <xf numFmtId="0" fontId="11" fillId="12" borderId="0" applyNumberFormat="0" applyBorder="0" applyAlignment="0" applyProtection="0">
      <alignment vertical="center"/>
    </xf>
    <xf numFmtId="0" fontId="6" fillId="9" borderId="0" applyNumberFormat="0" applyBorder="0" applyAlignment="0" applyProtection="0">
      <alignment vertical="center"/>
    </xf>
    <xf numFmtId="0" fontId="11" fillId="12" borderId="0" applyNumberFormat="0" applyBorder="0" applyAlignment="0" applyProtection="0">
      <alignment vertical="center"/>
    </xf>
    <xf numFmtId="0" fontId="6" fillId="3" borderId="0" applyNumberFormat="0" applyBorder="0" applyAlignment="0" applyProtection="0">
      <alignment vertical="center"/>
    </xf>
    <xf numFmtId="0" fontId="6" fillId="9" borderId="0" applyNumberFormat="0" applyBorder="0" applyAlignment="0" applyProtection="0">
      <alignment vertical="center"/>
    </xf>
    <xf numFmtId="0" fontId="11" fillId="12" borderId="0" applyNumberFormat="0" applyBorder="0" applyAlignment="0" applyProtection="0">
      <alignment vertical="center"/>
    </xf>
    <xf numFmtId="0" fontId="6" fillId="3" borderId="0" applyNumberFormat="0" applyBorder="0" applyAlignment="0" applyProtection="0">
      <alignment vertical="center"/>
    </xf>
    <xf numFmtId="0" fontId="6" fillId="9" borderId="0" applyNumberFormat="0" applyBorder="0" applyAlignment="0" applyProtection="0">
      <alignment vertical="center"/>
    </xf>
    <xf numFmtId="0" fontId="73" fillId="0" borderId="0" applyNumberForma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74" fillId="0" borderId="0" applyNumberForma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74" fillId="0" borderId="0" applyNumberForma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74" fillId="0" borderId="0" applyNumberForma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6" fillId="16" borderId="0" applyNumberFormat="0" applyBorder="0" applyAlignment="0" applyProtection="0">
      <alignment vertical="center"/>
    </xf>
    <xf numFmtId="0" fontId="6" fillId="9" borderId="0" applyNumberFormat="0" applyBorder="0" applyAlignment="0" applyProtection="0">
      <alignment vertical="center"/>
    </xf>
    <xf numFmtId="0" fontId="11" fillId="33" borderId="0" applyNumberFormat="0" applyBorder="0" applyAlignment="0" applyProtection="0">
      <alignment vertical="center"/>
    </xf>
    <xf numFmtId="0" fontId="6" fillId="9"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11" fillId="33" borderId="0" applyNumberFormat="0" applyBorder="0" applyAlignment="0" applyProtection="0">
      <alignment vertical="center"/>
    </xf>
    <xf numFmtId="0" fontId="6" fillId="3" borderId="0" applyNumberFormat="0" applyBorder="0" applyAlignment="0" applyProtection="0">
      <alignment vertical="center"/>
    </xf>
    <xf numFmtId="0" fontId="6" fillId="9"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11" fillId="33" borderId="0" applyNumberFormat="0" applyBorder="0" applyAlignment="0" applyProtection="0">
      <alignment vertical="center"/>
    </xf>
    <xf numFmtId="0" fontId="6" fillId="9"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74" fillId="0" borderId="0" applyNumberForma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48" fillId="20" borderId="0" applyNumberFormat="0" applyBorder="0" applyAlignment="0" applyProtection="0">
      <alignment vertical="center"/>
    </xf>
    <xf numFmtId="0" fontId="39" fillId="0" borderId="0" applyNumberForma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39" fillId="0" borderId="0" applyNumberFormat="0" applyFill="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6" fillId="16" borderId="0" applyNumberFormat="0" applyBorder="0" applyAlignment="0" applyProtection="0">
      <alignment vertical="center"/>
    </xf>
    <xf numFmtId="0" fontId="6" fillId="9" borderId="0" applyNumberFormat="0" applyBorder="0" applyAlignment="0" applyProtection="0">
      <alignment vertical="center"/>
    </xf>
    <xf numFmtId="0" fontId="11" fillId="42" borderId="0" applyNumberFormat="0" applyBorder="0" applyAlignment="0" applyProtection="0">
      <alignment vertical="center"/>
    </xf>
    <xf numFmtId="0" fontId="6" fillId="9" borderId="0" applyNumberFormat="0" applyBorder="0" applyAlignment="0" applyProtection="0">
      <alignment vertical="center"/>
    </xf>
    <xf numFmtId="0" fontId="11" fillId="42"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3"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3"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3" borderId="0" applyNumberFormat="0" applyBorder="0" applyAlignment="0" applyProtection="0">
      <alignment vertical="center"/>
    </xf>
    <xf numFmtId="0" fontId="39" fillId="0" borderId="0" applyNumberFormat="0" applyFill="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6" fillId="9" borderId="0" applyNumberFormat="0" applyBorder="0" applyAlignment="0" applyProtection="0">
      <alignment vertical="center"/>
    </xf>
    <xf numFmtId="0" fontId="11" fillId="36" borderId="0" applyNumberFormat="0" applyBorder="0" applyAlignment="0" applyProtection="0">
      <alignment vertical="center"/>
    </xf>
    <xf numFmtId="0" fontId="40" fillId="7"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3" borderId="0" applyNumberFormat="0" applyBorder="0" applyAlignment="0" applyProtection="0">
      <alignment vertical="center"/>
    </xf>
    <xf numFmtId="0" fontId="39" fillId="0" borderId="0" applyNumberFormat="0" applyFill="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55" fillId="7" borderId="0" applyNumberFormat="0" applyBorder="0" applyAlignment="0" applyProtection="0">
      <alignment vertical="center"/>
    </xf>
    <xf numFmtId="0" fontId="6" fillId="9" borderId="0" applyNumberFormat="0" applyBorder="0" applyAlignment="0" applyProtection="0">
      <alignment vertical="center"/>
    </xf>
    <xf numFmtId="0" fontId="39" fillId="0" borderId="0" applyNumberFormat="0" applyFill="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6" fillId="9" borderId="0" applyNumberFormat="0" applyBorder="0" applyAlignment="0" applyProtection="0">
      <alignment vertical="center"/>
    </xf>
    <xf numFmtId="0" fontId="39" fillId="0" borderId="0" applyNumberFormat="0" applyFill="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6" fillId="9" borderId="0" applyNumberFormat="0" applyBorder="0" applyAlignment="0" applyProtection="0">
      <alignment vertical="center"/>
    </xf>
    <xf numFmtId="0" fontId="39" fillId="0" borderId="0" applyNumberFormat="0" applyFill="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6" fillId="9" borderId="0" applyNumberFormat="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6" fillId="9" borderId="0" applyNumberFormat="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6" fillId="9" borderId="0" applyNumberFormat="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6" fillId="9" borderId="0" applyNumberFormat="0" applyBorder="0" applyAlignment="0" applyProtection="0">
      <alignment vertical="center"/>
    </xf>
    <xf numFmtId="0" fontId="97" fillId="0" borderId="0"/>
    <xf numFmtId="0" fontId="11" fillId="31" borderId="0" applyNumberFormat="0" applyBorder="0" applyAlignment="0" applyProtection="0">
      <alignment vertical="center"/>
    </xf>
    <xf numFmtId="0" fontId="6" fillId="9" borderId="0" applyNumberFormat="0" applyBorder="0" applyAlignment="0" applyProtection="0">
      <alignment vertical="center"/>
    </xf>
    <xf numFmtId="0" fontId="97" fillId="0" borderId="0"/>
    <xf numFmtId="0" fontId="11" fillId="31" borderId="0" applyNumberFormat="0" applyBorder="0" applyAlignment="0" applyProtection="0">
      <alignment vertical="center"/>
    </xf>
    <xf numFmtId="0" fontId="6" fillId="9" borderId="0" applyNumberFormat="0" applyBorder="0" applyAlignment="0" applyProtection="0">
      <alignment vertical="center"/>
    </xf>
    <xf numFmtId="0" fontId="97" fillId="0" borderId="0"/>
    <xf numFmtId="0" fontId="11" fillId="31" borderId="0" applyNumberFormat="0" applyBorder="0" applyAlignment="0" applyProtection="0">
      <alignment vertical="center"/>
    </xf>
    <xf numFmtId="0" fontId="6" fillId="9" borderId="0" applyNumberFormat="0" applyBorder="0" applyAlignment="0" applyProtection="0">
      <alignment vertical="center"/>
    </xf>
    <xf numFmtId="0" fontId="97" fillId="0" borderId="0"/>
    <xf numFmtId="0" fontId="11" fillId="0" borderId="0">
      <alignment vertical="center"/>
    </xf>
    <xf numFmtId="0" fontId="11" fillId="31" borderId="0" applyNumberFormat="0" applyBorder="0" applyAlignment="0" applyProtection="0">
      <alignment vertical="center"/>
    </xf>
    <xf numFmtId="0" fontId="48" fillId="20" borderId="0" applyNumberFormat="0" applyBorder="0" applyAlignment="0" applyProtection="0">
      <alignment vertical="center"/>
    </xf>
    <xf numFmtId="0" fontId="6" fillId="9" borderId="0" applyNumberFormat="0" applyBorder="0" applyAlignment="0" applyProtection="0">
      <alignment vertical="center"/>
    </xf>
    <xf numFmtId="0" fontId="97" fillId="0" borderId="0"/>
    <xf numFmtId="0" fontId="97" fillId="0" borderId="0">
      <alignment vertical="center"/>
    </xf>
    <xf numFmtId="0" fontId="11" fillId="31" borderId="0" applyNumberFormat="0" applyBorder="0" applyAlignment="0" applyProtection="0">
      <alignment vertical="center"/>
    </xf>
    <xf numFmtId="0" fontId="6" fillId="9" borderId="0" applyNumberFormat="0" applyBorder="0" applyAlignment="0" applyProtection="0">
      <alignment vertical="center"/>
    </xf>
    <xf numFmtId="0" fontId="97" fillId="0" borderId="0"/>
    <xf numFmtId="0" fontId="11" fillId="31" borderId="0" applyNumberFormat="0" applyBorder="0" applyAlignment="0" applyProtection="0">
      <alignment vertical="center"/>
    </xf>
    <xf numFmtId="0" fontId="6" fillId="9" borderId="0" applyNumberFormat="0" applyBorder="0" applyAlignment="0" applyProtection="0">
      <alignment vertical="center"/>
    </xf>
    <xf numFmtId="0" fontId="11" fillId="39" borderId="0" applyNumberFormat="0" applyBorder="0" applyAlignment="0" applyProtection="0">
      <alignment vertical="center"/>
    </xf>
    <xf numFmtId="0" fontId="6" fillId="8" borderId="0" applyNumberFormat="0" applyBorder="0" applyAlignment="0" applyProtection="0">
      <alignment vertical="center"/>
    </xf>
    <xf numFmtId="0" fontId="11" fillId="39" borderId="0" applyNumberFormat="0" applyBorder="0" applyAlignment="0" applyProtection="0">
      <alignment vertical="center"/>
    </xf>
    <xf numFmtId="9" fontId="97" fillId="0" borderId="0" applyFont="0" applyFill="0" applyBorder="0" applyAlignment="0" applyProtection="0"/>
    <xf numFmtId="9" fontId="97" fillId="0" borderId="0" applyFont="0" applyFill="0" applyBorder="0" applyAlignment="0" applyProtection="0"/>
    <xf numFmtId="0" fontId="6" fillId="8" borderId="0" applyNumberFormat="0" applyBorder="0" applyAlignment="0" applyProtection="0">
      <alignment vertical="center"/>
    </xf>
    <xf numFmtId="0" fontId="11" fillId="39"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44" fillId="0" borderId="31" applyNumberFormat="0" applyFill="0" applyAlignment="0" applyProtection="0">
      <alignment vertical="center"/>
    </xf>
    <xf numFmtId="0" fontId="11" fillId="39" borderId="0" applyNumberFormat="0" applyBorder="0" applyAlignment="0" applyProtection="0">
      <alignment vertical="center"/>
    </xf>
    <xf numFmtId="0" fontId="6" fillId="8" borderId="0" applyNumberFormat="0" applyBorder="0" applyAlignment="0" applyProtection="0">
      <alignment vertical="center"/>
    </xf>
    <xf numFmtId="0" fontId="48" fillId="20"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11" fillId="39"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5" fillId="20"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8"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8" borderId="0" applyNumberFormat="0" applyBorder="0" applyAlignment="0" applyProtection="0">
      <alignment vertical="center"/>
    </xf>
    <xf numFmtId="0" fontId="6" fillId="6" borderId="0" applyNumberFormat="0" applyBorder="0" applyAlignment="0" applyProtection="0">
      <alignment vertical="center"/>
    </xf>
    <xf numFmtId="0" fontId="48" fillId="20"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8" fillId="20" borderId="0" applyNumberFormat="0" applyBorder="0" applyAlignment="0" applyProtection="0">
      <alignment vertical="center"/>
    </xf>
    <xf numFmtId="0" fontId="11" fillId="33"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5" fillId="20" borderId="0" applyNumberFormat="0" applyBorder="0" applyAlignment="0" applyProtection="0">
      <alignment vertical="center"/>
    </xf>
    <xf numFmtId="0" fontId="11" fillId="33"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11" fillId="33"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8" fillId="20" borderId="0" applyNumberFormat="0" applyBorder="0" applyAlignment="0" applyProtection="0">
      <alignment vertical="center"/>
    </xf>
    <xf numFmtId="0" fontId="11" fillId="33"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11" fillId="33"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8" fillId="7" borderId="0" applyNumberFormat="0" applyBorder="0" applyAlignment="0" applyProtection="0"/>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0" fillId="7"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11" fillId="39" borderId="0" applyNumberFormat="0" applyBorder="0" applyAlignment="0" applyProtection="0">
      <alignment vertical="center"/>
    </xf>
    <xf numFmtId="0" fontId="43" fillId="15" borderId="0" applyNumberFormat="0" applyBorder="0" applyAlignment="0" applyProtection="0">
      <alignment vertical="center"/>
    </xf>
    <xf numFmtId="0" fontId="6" fillId="8" borderId="0" applyNumberFormat="0" applyBorder="0" applyAlignment="0" applyProtection="0">
      <alignment vertical="center"/>
    </xf>
    <xf numFmtId="0" fontId="11" fillId="39" borderId="0" applyNumberFormat="0" applyBorder="0" applyAlignment="0" applyProtection="0">
      <alignment vertical="center"/>
    </xf>
    <xf numFmtId="0" fontId="43" fillId="15" borderId="0" applyNumberFormat="0" applyBorder="0" applyAlignment="0" applyProtection="0">
      <alignment vertical="center"/>
    </xf>
    <xf numFmtId="0" fontId="6" fillId="8" borderId="0" applyNumberFormat="0" applyBorder="0" applyAlignment="0" applyProtection="0">
      <alignment vertical="center"/>
    </xf>
    <xf numFmtId="0" fontId="11" fillId="39" borderId="0" applyNumberFormat="0" applyBorder="0" applyAlignment="0" applyProtection="0">
      <alignment vertical="center"/>
    </xf>
    <xf numFmtId="0" fontId="40" fillId="7" borderId="0" applyNumberFormat="0" applyBorder="0" applyAlignment="0" applyProtection="0">
      <alignment vertical="center"/>
    </xf>
    <xf numFmtId="0" fontId="97" fillId="0" borderId="0"/>
    <xf numFmtId="0" fontId="6" fillId="8" borderId="0" applyNumberFormat="0" applyBorder="0" applyAlignment="0" applyProtection="0">
      <alignment vertical="center"/>
    </xf>
    <xf numFmtId="0" fontId="11" fillId="39" borderId="0" applyNumberFormat="0" applyBorder="0" applyAlignment="0" applyProtection="0">
      <alignment vertical="center"/>
    </xf>
    <xf numFmtId="0" fontId="6" fillId="8" borderId="0" applyNumberFormat="0" applyBorder="0" applyAlignment="0" applyProtection="0">
      <alignment vertical="center"/>
    </xf>
    <xf numFmtId="0" fontId="11" fillId="39" borderId="0" applyNumberFormat="0" applyBorder="0" applyAlignment="0" applyProtection="0">
      <alignment vertical="center"/>
    </xf>
    <xf numFmtId="0" fontId="6" fillId="8" borderId="0" applyNumberFormat="0" applyBorder="0" applyAlignment="0" applyProtection="0">
      <alignment vertical="center"/>
    </xf>
    <xf numFmtId="0" fontId="11" fillId="39"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48" fillId="20"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49" fillId="0" borderId="33" applyNumberFormat="0" applyFill="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42" fillId="38"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42" fillId="38"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42" fillId="38"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42" fillId="38"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43" fillId="15"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43" fillId="15"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43" fillId="18"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41" fillId="0" borderId="29" applyNumberFormat="0" applyFill="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48" fillId="20"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6" fillId="8"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6" fillId="8"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2" fillId="30"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2" fillId="30" borderId="0" applyNumberFormat="0" applyBorder="0" applyAlignment="0" applyProtection="0">
      <alignment vertical="center"/>
    </xf>
    <xf numFmtId="0" fontId="11" fillId="43"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0" fillId="7" borderId="0" applyNumberFormat="0" applyBorder="0" applyAlignment="0" applyProtection="0">
      <alignment vertical="center"/>
    </xf>
    <xf numFmtId="0" fontId="42" fillId="30" borderId="0" applyNumberFormat="0" applyBorder="0" applyAlignment="0" applyProtection="0">
      <alignment vertical="center"/>
    </xf>
    <xf numFmtId="0" fontId="11" fillId="43"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2" fillId="30" borderId="0" applyNumberFormat="0" applyBorder="0" applyAlignment="0" applyProtection="0">
      <alignment vertical="center"/>
    </xf>
    <xf numFmtId="0" fontId="11" fillId="43"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6" fillId="8"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26" borderId="0" applyNumberFormat="0" applyBorder="0" applyAlignment="0" applyProtection="0">
      <alignment vertical="center"/>
    </xf>
    <xf numFmtId="0" fontId="6" fillId="8" borderId="0" applyNumberFormat="0" applyBorder="0" applyAlignment="0" applyProtection="0">
      <alignment vertical="center"/>
    </xf>
    <xf numFmtId="0" fontId="43" fillId="26" borderId="0" applyNumberFormat="0" applyBorder="0" applyAlignment="0" applyProtection="0">
      <alignment vertical="center"/>
    </xf>
    <xf numFmtId="0" fontId="11" fillId="43"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3" fillId="26" borderId="0" applyNumberFormat="0" applyBorder="0" applyAlignment="0" applyProtection="0">
      <alignment vertical="center"/>
    </xf>
    <xf numFmtId="0" fontId="6" fillId="3"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3"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97" fillId="0" borderId="0"/>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97" fillId="0" borderId="0"/>
    <xf numFmtId="0" fontId="97" fillId="0" borderId="0"/>
    <xf numFmtId="0" fontId="41" fillId="0" borderId="29" applyNumberFormat="0" applyFill="0" applyAlignment="0" applyProtection="0">
      <alignment vertical="center"/>
    </xf>
    <xf numFmtId="0" fontId="6" fillId="8" borderId="0" applyNumberFormat="0" applyBorder="0" applyAlignment="0" applyProtection="0">
      <alignment vertical="center"/>
    </xf>
    <xf numFmtId="0" fontId="97" fillId="0" borderId="0"/>
    <xf numFmtId="0" fontId="97" fillId="0" borderId="0"/>
    <xf numFmtId="0" fontId="57" fillId="0" borderId="37" applyNumberFormat="0" applyFill="0" applyAlignment="0" applyProtection="0">
      <alignment vertical="center"/>
    </xf>
    <xf numFmtId="0" fontId="6" fillId="8" borderId="0" applyNumberFormat="0" applyBorder="0" applyAlignment="0" applyProtection="0">
      <alignment vertical="center"/>
    </xf>
    <xf numFmtId="0" fontId="48" fillId="20" borderId="0" applyNumberFormat="0" applyBorder="0" applyAlignment="0" applyProtection="0">
      <alignment vertical="center"/>
    </xf>
    <xf numFmtId="0" fontId="6" fillId="8"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6" fillId="8" borderId="0" applyNumberFormat="0" applyBorder="0" applyAlignment="0" applyProtection="0">
      <alignment vertical="center"/>
    </xf>
    <xf numFmtId="0" fontId="57" fillId="0" borderId="37" applyNumberFormat="0" applyFill="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6" fillId="8" borderId="0" applyNumberFormat="0" applyBorder="0" applyAlignment="0" applyProtection="0">
      <alignment vertical="center"/>
    </xf>
    <xf numFmtId="0" fontId="57" fillId="0" borderId="37" applyNumberFormat="0" applyFill="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6" fillId="8" borderId="0" applyNumberFormat="0" applyBorder="0" applyAlignment="0" applyProtection="0">
      <alignment vertical="center"/>
    </xf>
    <xf numFmtId="0" fontId="57" fillId="0" borderId="37" applyNumberFormat="0" applyFill="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6" fillId="8" borderId="0" applyNumberFormat="0" applyBorder="0" applyAlignment="0" applyProtection="0">
      <alignment vertical="center"/>
    </xf>
    <xf numFmtId="0" fontId="57" fillId="0" borderId="37" applyNumberFormat="0" applyFill="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6" fillId="8"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97" fillId="0" borderId="0">
      <alignment vertical="center"/>
    </xf>
    <xf numFmtId="0" fontId="6" fillId="6" borderId="0" applyNumberFormat="0" applyBorder="0" applyAlignment="0" applyProtection="0">
      <alignment vertical="center"/>
    </xf>
    <xf numFmtId="0" fontId="97" fillId="0" borderId="0">
      <alignment vertical="center"/>
    </xf>
    <xf numFmtId="0" fontId="6" fillId="6" borderId="0" applyNumberFormat="0" applyBorder="0" applyAlignment="0" applyProtection="0">
      <alignment vertical="center"/>
    </xf>
    <xf numFmtId="0" fontId="28" fillId="11" borderId="0" applyNumberFormat="0" applyBorder="0" applyAlignment="0" applyProtection="0"/>
    <xf numFmtId="0" fontId="97" fillId="0" borderId="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42" fillId="21" borderId="0" applyNumberFormat="0" applyBorder="0" applyAlignment="0" applyProtection="0">
      <alignment vertical="center"/>
    </xf>
    <xf numFmtId="0" fontId="11" fillId="12"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48" fillId="20" borderId="0" applyNumberFormat="0" applyBorder="0" applyAlignment="0" applyProtection="0">
      <alignment vertical="center"/>
    </xf>
    <xf numFmtId="0" fontId="41" fillId="0" borderId="29" applyNumberFormat="0" applyFill="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42" fillId="25"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42" fillId="25" borderId="0" applyNumberFormat="0" applyBorder="0" applyAlignment="0" applyProtection="0">
      <alignment vertical="center"/>
    </xf>
    <xf numFmtId="0" fontId="11" fillId="33"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48" fillId="20"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44" fillId="0" borderId="31" applyNumberFormat="0" applyFill="0" applyAlignment="0" applyProtection="0">
      <alignment vertical="center"/>
    </xf>
    <xf numFmtId="0" fontId="6" fillId="11" borderId="0" applyNumberFormat="0" applyBorder="0" applyAlignment="0" applyProtection="0">
      <alignment vertical="center"/>
    </xf>
    <xf numFmtId="0" fontId="44" fillId="0" borderId="31" applyNumberFormat="0" applyFill="0" applyAlignment="0" applyProtection="0">
      <alignment vertical="center"/>
    </xf>
    <xf numFmtId="0" fontId="6" fillId="11" borderId="0" applyNumberFormat="0" applyBorder="0" applyAlignment="0" applyProtection="0">
      <alignment vertical="center"/>
    </xf>
    <xf numFmtId="0" fontId="43" fillId="17" borderId="0" applyNumberFormat="0" applyBorder="0" applyAlignment="0" applyProtection="0">
      <alignment vertical="center"/>
    </xf>
    <xf numFmtId="0" fontId="6" fillId="4" borderId="0" applyNumberFormat="0" applyBorder="0" applyAlignment="0" applyProtection="0">
      <alignment vertical="center"/>
    </xf>
    <xf numFmtId="0" fontId="43" fillId="23" borderId="0" applyNumberFormat="0" applyBorder="0" applyAlignment="0" applyProtection="0">
      <alignment vertical="center"/>
    </xf>
    <xf numFmtId="0" fontId="97" fillId="0" borderId="0">
      <alignment vertical="center"/>
    </xf>
    <xf numFmtId="0" fontId="6" fillId="4" borderId="0" applyNumberFormat="0" applyBorder="0" applyAlignment="0" applyProtection="0">
      <alignment vertical="center"/>
    </xf>
    <xf numFmtId="0" fontId="43" fillId="23" borderId="0" applyNumberFormat="0" applyBorder="0" applyAlignment="0" applyProtection="0">
      <alignment vertical="center"/>
    </xf>
    <xf numFmtId="0" fontId="97" fillId="0" borderId="0">
      <alignment vertical="center"/>
    </xf>
    <xf numFmtId="0" fontId="6" fillId="4" borderId="0" applyNumberFormat="0" applyBorder="0" applyAlignment="0" applyProtection="0">
      <alignment vertical="center"/>
    </xf>
    <xf numFmtId="0" fontId="43" fillId="26" borderId="0" applyNumberFormat="0" applyBorder="0" applyAlignment="0" applyProtection="0">
      <alignment vertical="center"/>
    </xf>
    <xf numFmtId="0" fontId="43" fillId="23" borderId="0" applyNumberFormat="0" applyBorder="0" applyAlignment="0" applyProtection="0">
      <alignment vertical="center"/>
    </xf>
    <xf numFmtId="0" fontId="97" fillId="0" borderId="0">
      <alignment vertical="center"/>
    </xf>
    <xf numFmtId="0" fontId="45" fillId="20" borderId="0" applyNumberFormat="0" applyBorder="0" applyAlignment="0" applyProtection="0">
      <alignment vertical="center"/>
    </xf>
    <xf numFmtId="0" fontId="6" fillId="4" borderId="0" applyNumberFormat="0" applyBorder="0" applyAlignment="0" applyProtection="0">
      <alignment vertical="center"/>
    </xf>
    <xf numFmtId="0" fontId="43" fillId="26" borderId="0" applyNumberFormat="0" applyBorder="0" applyAlignment="0" applyProtection="0">
      <alignment vertical="center"/>
    </xf>
    <xf numFmtId="0" fontId="43" fillId="23" borderId="0" applyNumberFormat="0" applyBorder="0" applyAlignment="0" applyProtection="0">
      <alignment vertical="center"/>
    </xf>
    <xf numFmtId="0" fontId="97" fillId="0" borderId="0">
      <alignment vertical="center"/>
    </xf>
    <xf numFmtId="0" fontId="97" fillId="0" borderId="0"/>
    <xf numFmtId="0" fontId="6" fillId="4" borderId="0" applyNumberFormat="0" applyBorder="0" applyAlignment="0" applyProtection="0">
      <alignment vertical="center"/>
    </xf>
    <xf numFmtId="0" fontId="43" fillId="26" borderId="0" applyNumberFormat="0" applyBorder="0" applyAlignment="0" applyProtection="0">
      <alignment vertical="center"/>
    </xf>
    <xf numFmtId="0" fontId="43" fillId="23" borderId="0" applyNumberFormat="0" applyBorder="0" applyAlignment="0" applyProtection="0">
      <alignment vertical="center"/>
    </xf>
    <xf numFmtId="0" fontId="97" fillId="0" borderId="0"/>
    <xf numFmtId="0" fontId="97" fillId="0" borderId="0"/>
    <xf numFmtId="0" fontId="48" fillId="20" borderId="0" applyNumberFormat="0" applyBorder="0" applyAlignment="0" applyProtection="0">
      <alignment vertical="center"/>
    </xf>
    <xf numFmtId="0" fontId="6" fillId="4" borderId="0" applyNumberFormat="0" applyBorder="0" applyAlignment="0" applyProtection="0">
      <alignment vertical="center"/>
    </xf>
    <xf numFmtId="0" fontId="43" fillId="23" borderId="0" applyNumberFormat="0" applyBorder="0" applyAlignment="0" applyProtection="0">
      <alignment vertical="center"/>
    </xf>
    <xf numFmtId="0" fontId="97" fillId="0" borderId="0"/>
    <xf numFmtId="0" fontId="97" fillId="0" borderId="0"/>
    <xf numFmtId="0" fontId="6" fillId="26"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43" fillId="23" borderId="0" applyNumberFormat="0" applyBorder="0" applyAlignment="0" applyProtection="0">
      <alignment vertical="center"/>
    </xf>
    <xf numFmtId="0" fontId="97" fillId="0" borderId="0"/>
    <xf numFmtId="0" fontId="97" fillId="0" borderId="0"/>
    <xf numFmtId="0" fontId="6" fillId="26"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43" fillId="23" borderId="0" applyNumberFormat="0" applyBorder="0" applyAlignment="0" applyProtection="0">
      <alignment vertical="center"/>
    </xf>
    <xf numFmtId="0" fontId="97" fillId="0" borderId="0"/>
    <xf numFmtId="0" fontId="97" fillId="0" borderId="0"/>
    <xf numFmtId="0" fontId="6" fillId="26"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97" fillId="0" borderId="0"/>
    <xf numFmtId="0" fontId="97" fillId="0" borderId="0"/>
    <xf numFmtId="0" fontId="6" fillId="26"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97" fillId="0" borderId="0"/>
    <xf numFmtId="0" fontId="97" fillId="0" borderId="0"/>
    <xf numFmtId="0" fontId="6" fillId="26"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45" fillId="20"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43" fillId="26" borderId="0" applyNumberFormat="0" applyBorder="0" applyAlignment="0" applyProtection="0">
      <alignment vertical="center"/>
    </xf>
    <xf numFmtId="0" fontId="6" fillId="4" borderId="0" applyNumberFormat="0" applyBorder="0" applyAlignment="0" applyProtection="0">
      <alignment vertical="center"/>
    </xf>
    <xf numFmtId="0" fontId="44" fillId="0" borderId="31" applyNumberFormat="0" applyFill="0" applyAlignment="0" applyProtection="0">
      <alignment vertical="center"/>
    </xf>
    <xf numFmtId="0" fontId="43" fillId="26" borderId="0" applyNumberFormat="0" applyBorder="0" applyAlignment="0" applyProtection="0">
      <alignment vertical="center"/>
    </xf>
    <xf numFmtId="0" fontId="6" fillId="4" borderId="0" applyNumberFormat="0" applyBorder="0" applyAlignment="0" applyProtection="0">
      <alignment vertical="center"/>
    </xf>
    <xf numFmtId="0" fontId="44" fillId="0" borderId="31" applyNumberFormat="0" applyFill="0" applyAlignment="0" applyProtection="0">
      <alignment vertical="center"/>
    </xf>
    <xf numFmtId="0" fontId="43" fillId="26" borderId="0" applyNumberFormat="0" applyBorder="0" applyAlignment="0" applyProtection="0">
      <alignment vertical="center"/>
    </xf>
    <xf numFmtId="0" fontId="6" fillId="4" borderId="0" applyNumberFormat="0" applyBorder="0" applyAlignment="0" applyProtection="0">
      <alignment vertical="center"/>
    </xf>
    <xf numFmtId="0" fontId="43" fillId="23" borderId="0" applyNumberFormat="0" applyBorder="0" applyAlignment="0" applyProtection="0">
      <alignment vertical="center"/>
    </xf>
    <xf numFmtId="0" fontId="6" fillId="7" borderId="0" applyNumberFormat="0" applyBorder="0" applyAlignment="0" applyProtection="0">
      <alignment vertical="center"/>
    </xf>
    <xf numFmtId="0" fontId="75" fillId="0" borderId="0" applyNumberFormat="0" applyFill="0" applyBorder="0" applyAlignment="0" applyProtection="0">
      <alignment vertical="top"/>
      <protection locked="0"/>
    </xf>
    <xf numFmtId="0" fontId="6" fillId="7" borderId="0" applyNumberFormat="0" applyBorder="0" applyAlignment="0" applyProtection="0">
      <alignment vertical="center"/>
    </xf>
    <xf numFmtId="0" fontId="6" fillId="3" borderId="0" applyNumberFormat="0" applyBorder="0" applyAlignment="0" applyProtection="0">
      <alignment vertical="center"/>
    </xf>
    <xf numFmtId="0" fontId="6" fillId="7" borderId="0" applyNumberFormat="0" applyBorder="0" applyAlignment="0" applyProtection="0">
      <alignment vertical="center"/>
    </xf>
    <xf numFmtId="0" fontId="6" fillId="3" borderId="0" applyNumberFormat="0" applyBorder="0" applyAlignment="0" applyProtection="0">
      <alignment vertical="center"/>
    </xf>
    <xf numFmtId="0" fontId="6" fillId="7" borderId="0" applyNumberFormat="0" applyBorder="0" applyAlignment="0" applyProtection="0">
      <alignment vertical="center"/>
    </xf>
    <xf numFmtId="0" fontId="48" fillId="20" borderId="0" applyNumberFormat="0" applyBorder="0" applyAlignment="0" applyProtection="0">
      <alignment vertical="center"/>
    </xf>
    <xf numFmtId="0" fontId="6" fillId="3" borderId="0" applyNumberFormat="0" applyBorder="0" applyAlignment="0" applyProtection="0">
      <alignment vertical="center"/>
    </xf>
    <xf numFmtId="0" fontId="6" fillId="7" borderId="0" applyNumberFormat="0" applyBorder="0" applyAlignment="0" applyProtection="0">
      <alignment vertical="center"/>
    </xf>
    <xf numFmtId="0" fontId="6" fillId="2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43" fillId="13" borderId="0" applyNumberFormat="0" applyBorder="0" applyAlignment="0" applyProtection="0">
      <alignment vertical="center"/>
    </xf>
    <xf numFmtId="0" fontId="6" fillId="7" borderId="0" applyNumberFormat="0" applyBorder="0" applyAlignment="0" applyProtection="0">
      <alignment vertical="center"/>
    </xf>
    <xf numFmtId="0" fontId="42" fillId="10"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42" fillId="10" borderId="0" applyNumberFormat="0" applyBorder="0" applyAlignment="0" applyProtection="0">
      <alignment vertical="center"/>
    </xf>
    <xf numFmtId="0" fontId="11" fillId="3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55"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6" fillId="20" borderId="0" applyNumberFormat="0" applyBorder="0" applyAlignment="0" applyProtection="0">
      <alignment vertical="center"/>
    </xf>
    <xf numFmtId="0" fontId="6" fillId="7"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6" fillId="7"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6" fillId="7" borderId="0" applyNumberFormat="0" applyBorder="0" applyAlignment="0" applyProtection="0">
      <alignment vertical="center"/>
    </xf>
    <xf numFmtId="0" fontId="43" fillId="26" borderId="0" applyNumberFormat="0" applyBorder="0" applyAlignment="0" applyProtection="0">
      <alignment vertical="center"/>
    </xf>
    <xf numFmtId="0" fontId="6" fillId="3" borderId="0" applyNumberFormat="0" applyBorder="0" applyAlignment="0" applyProtection="0">
      <alignment vertical="center"/>
    </xf>
    <xf numFmtId="0" fontId="6" fillId="7" borderId="0" applyNumberFormat="0" applyBorder="0" applyAlignment="0" applyProtection="0">
      <alignment vertical="center"/>
    </xf>
    <xf numFmtId="0" fontId="6" fillId="3" borderId="0" applyNumberFormat="0" applyBorder="0" applyAlignment="0" applyProtection="0">
      <alignment vertical="center"/>
    </xf>
    <xf numFmtId="0" fontId="44" fillId="0" borderId="31" applyNumberFormat="0" applyFill="0" applyAlignment="0" applyProtection="0">
      <alignment vertical="center"/>
    </xf>
    <xf numFmtId="0" fontId="6" fillId="7" borderId="0" applyNumberFormat="0" applyBorder="0" applyAlignment="0" applyProtection="0">
      <alignment vertical="center"/>
    </xf>
    <xf numFmtId="0" fontId="6" fillId="3" borderId="0" applyNumberFormat="0" applyBorder="0" applyAlignment="0" applyProtection="0">
      <alignment vertical="center"/>
    </xf>
    <xf numFmtId="0" fontId="44" fillId="0" borderId="31" applyNumberFormat="0" applyFill="0" applyAlignment="0" applyProtection="0">
      <alignment vertical="center"/>
    </xf>
    <xf numFmtId="0" fontId="6" fillId="7" borderId="0" applyNumberFormat="0" applyBorder="0" applyAlignment="0" applyProtection="0">
      <alignment vertical="center"/>
    </xf>
    <xf numFmtId="0" fontId="6" fillId="3" borderId="0" applyNumberFormat="0" applyBorder="0" applyAlignment="0" applyProtection="0">
      <alignment vertical="center"/>
    </xf>
    <xf numFmtId="0" fontId="6" fillId="26" borderId="0" applyNumberFormat="0" applyBorder="0" applyAlignment="0" applyProtection="0">
      <alignment vertical="center"/>
    </xf>
    <xf numFmtId="0" fontId="6" fillId="3" borderId="0" applyNumberFormat="0" applyBorder="0" applyAlignment="0" applyProtection="0">
      <alignment vertical="center"/>
    </xf>
    <xf numFmtId="0" fontId="6" fillId="26"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48" fillId="20" borderId="0" applyNumberFormat="0" applyBorder="0" applyAlignment="0" applyProtection="0">
      <alignment vertical="center"/>
    </xf>
    <xf numFmtId="0" fontId="6" fillId="14" borderId="0" applyNumberFormat="0" applyBorder="0" applyAlignment="0" applyProtection="0">
      <alignment vertical="center"/>
    </xf>
    <xf numFmtId="9" fontId="97" fillId="0" borderId="0" applyFont="0" applyFill="0" applyBorder="0" applyAlignment="0" applyProtection="0"/>
    <xf numFmtId="9" fontId="97" fillId="0" borderId="0" applyFont="0" applyFill="0" applyBorder="0" applyAlignment="0" applyProtection="0"/>
    <xf numFmtId="0" fontId="6" fillId="14" borderId="0" applyNumberFormat="0" applyBorder="0" applyAlignment="0" applyProtection="0">
      <alignment vertical="center"/>
    </xf>
    <xf numFmtId="0" fontId="6" fillId="3" borderId="0" applyNumberFormat="0" applyBorder="0" applyAlignment="0" applyProtection="0">
      <alignment vertical="center"/>
    </xf>
    <xf numFmtId="0" fontId="52" fillId="0" borderId="0" applyNumberFormat="0" applyFill="0" applyBorder="0" applyAlignment="0" applyProtection="0">
      <alignment vertical="center"/>
    </xf>
    <xf numFmtId="0" fontId="48" fillId="20"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56" fillId="18" borderId="32" applyNumberFormat="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43" fillId="26" borderId="0" applyNumberFormat="0" applyBorder="0" applyAlignment="0" applyProtection="0">
      <alignment vertical="center"/>
    </xf>
    <xf numFmtId="0" fontId="6" fillId="3" borderId="0" applyNumberFormat="0" applyBorder="0" applyAlignment="0" applyProtection="0">
      <alignment vertical="center"/>
    </xf>
    <xf numFmtId="0" fontId="43" fillId="26"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6" fillId="16" borderId="0" applyNumberFormat="0" applyBorder="0" applyAlignment="0" applyProtection="0">
      <alignment vertical="center"/>
    </xf>
    <xf numFmtId="0" fontId="11" fillId="43" borderId="0" applyNumberFormat="0" applyBorder="0" applyAlignment="0" applyProtection="0">
      <alignment vertical="center"/>
    </xf>
    <xf numFmtId="0" fontId="48" fillId="20"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5"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5" borderId="0" applyNumberFormat="0" applyBorder="0" applyAlignment="0" applyProtection="0">
      <alignment vertical="center"/>
    </xf>
    <xf numFmtId="0" fontId="43" fillId="26"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5"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5"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5"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48" fillId="20" borderId="0" applyNumberFormat="0" applyBorder="0" applyAlignment="0" applyProtection="0">
      <alignment vertical="center"/>
    </xf>
    <xf numFmtId="0" fontId="43" fillId="26"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43" fillId="26" borderId="0" applyNumberFormat="0" applyBorder="0" applyAlignment="0" applyProtection="0">
      <alignment vertical="center"/>
    </xf>
    <xf numFmtId="0" fontId="66" fillId="20"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4" fillId="0" borderId="31" applyNumberFormat="0" applyFill="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68" fillId="0" borderId="42" applyNumberFormat="0" applyFill="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8" fillId="0" borderId="42" applyNumberFormat="0" applyFill="0" applyAlignment="0" applyProtection="0">
      <alignment vertical="center"/>
    </xf>
    <xf numFmtId="0" fontId="6" fillId="3"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11" fillId="4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11" fillId="43" borderId="0" applyNumberFormat="0" applyBorder="0" applyAlignment="0" applyProtection="0">
      <alignment vertical="center"/>
    </xf>
    <xf numFmtId="0" fontId="6" fillId="3" borderId="0" applyNumberFormat="0" applyBorder="0" applyAlignment="0" applyProtection="0">
      <alignment vertical="center"/>
    </xf>
    <xf numFmtId="0" fontId="11" fillId="43" borderId="0" applyNumberFormat="0" applyBorder="0" applyAlignment="0" applyProtection="0">
      <alignment vertical="center"/>
    </xf>
    <xf numFmtId="0" fontId="6" fillId="3" borderId="0" applyNumberFormat="0" applyBorder="0" applyAlignment="0" applyProtection="0">
      <alignment vertical="center"/>
    </xf>
    <xf numFmtId="0" fontId="11" fillId="43" borderId="0" applyNumberFormat="0" applyBorder="0" applyAlignment="0" applyProtection="0">
      <alignment vertical="center"/>
    </xf>
    <xf numFmtId="0" fontId="6" fillId="3" borderId="0" applyNumberFormat="0" applyBorder="0" applyAlignment="0" applyProtection="0">
      <alignment vertical="center"/>
    </xf>
    <xf numFmtId="0" fontId="11" fillId="43" borderId="0" applyNumberFormat="0" applyBorder="0" applyAlignment="0" applyProtection="0">
      <alignment vertical="center"/>
    </xf>
    <xf numFmtId="0" fontId="11" fillId="43" borderId="0" applyNumberFormat="0" applyBorder="0" applyAlignment="0" applyProtection="0">
      <alignment vertical="center"/>
    </xf>
    <xf numFmtId="0" fontId="6" fillId="3" borderId="0" applyNumberFormat="0" applyBorder="0" applyAlignment="0" applyProtection="0">
      <alignment vertical="center"/>
    </xf>
    <xf numFmtId="0" fontId="11" fillId="43" borderId="0" applyNumberFormat="0" applyBorder="0" applyAlignment="0" applyProtection="0">
      <alignment vertical="center"/>
    </xf>
    <xf numFmtId="0" fontId="6" fillId="3" borderId="0" applyNumberFormat="0" applyBorder="0" applyAlignment="0" applyProtection="0">
      <alignment vertical="center"/>
    </xf>
    <xf numFmtId="0" fontId="43" fillId="23" borderId="0" applyNumberFormat="0" applyBorder="0" applyAlignment="0" applyProtection="0">
      <alignment vertical="center"/>
    </xf>
    <xf numFmtId="0" fontId="6" fillId="26" borderId="0" applyNumberFormat="0" applyBorder="0" applyAlignment="0" applyProtection="0">
      <alignment vertical="center"/>
    </xf>
    <xf numFmtId="0" fontId="11" fillId="12" borderId="0" applyNumberFormat="0" applyBorder="0" applyAlignment="0" applyProtection="0">
      <alignment vertical="center"/>
    </xf>
    <xf numFmtId="0" fontId="43" fillId="23"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26"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26"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26"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26"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26"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43" fillId="13"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43" fillId="13"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43" fillId="13"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26"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26"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52" fillId="0" borderId="0" applyNumberFormat="0" applyFill="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1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1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1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42" fillId="38" borderId="0" applyNumberFormat="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11" fillId="12" borderId="0" applyNumberFormat="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11" fillId="12" borderId="0" applyNumberFormat="0" applyBorder="0" applyAlignment="0" applyProtection="0">
      <alignment vertical="center"/>
    </xf>
    <xf numFmtId="0" fontId="6" fillId="26" borderId="0" applyNumberFormat="0" applyBorder="0" applyAlignment="0" applyProtection="0">
      <alignment vertical="center"/>
    </xf>
    <xf numFmtId="0" fontId="11" fillId="12" borderId="0" applyNumberFormat="0" applyBorder="0" applyAlignment="0" applyProtection="0">
      <alignment vertical="center"/>
    </xf>
    <xf numFmtId="0" fontId="6" fillId="26" borderId="0" applyNumberFormat="0" applyBorder="0" applyAlignment="0" applyProtection="0">
      <alignment vertical="center"/>
    </xf>
    <xf numFmtId="0" fontId="11" fillId="12" borderId="0" applyNumberFormat="0" applyBorder="0" applyAlignment="0" applyProtection="0">
      <alignment vertical="center"/>
    </xf>
    <xf numFmtId="0" fontId="6" fillId="26" borderId="0" applyNumberFormat="0" applyBorder="0" applyAlignment="0" applyProtection="0">
      <alignment vertical="center"/>
    </xf>
    <xf numFmtId="0" fontId="65" fillId="0" borderId="40" applyNumberFormat="0" applyFill="0" applyAlignment="0" applyProtection="0">
      <alignment vertical="center"/>
    </xf>
    <xf numFmtId="0" fontId="6" fillId="26" borderId="0" applyNumberFormat="0" applyBorder="0" applyAlignment="0" applyProtection="0">
      <alignment vertical="center"/>
    </xf>
    <xf numFmtId="0" fontId="48" fillId="20" borderId="0" applyNumberFormat="0" applyBorder="0" applyAlignment="0" applyProtection="0">
      <alignment vertical="center"/>
    </xf>
    <xf numFmtId="0" fontId="57" fillId="0" borderId="37" applyNumberFormat="0" applyFill="0" applyAlignment="0" applyProtection="0">
      <alignment vertical="center"/>
    </xf>
    <xf numFmtId="0" fontId="6" fillId="26" borderId="0" applyNumberFormat="0" applyBorder="0" applyAlignment="0" applyProtection="0">
      <alignment vertical="center"/>
    </xf>
    <xf numFmtId="0" fontId="43" fillId="17" borderId="0" applyNumberFormat="0" applyBorder="0" applyAlignment="0" applyProtection="0">
      <alignment vertical="center"/>
    </xf>
    <xf numFmtId="0" fontId="6" fillId="23" borderId="0" applyNumberFormat="0" applyBorder="0" applyAlignment="0" applyProtection="0">
      <alignment vertical="center"/>
    </xf>
    <xf numFmtId="0" fontId="50" fillId="0" borderId="35" applyNumberFormat="0" applyFill="0" applyAlignment="0" applyProtection="0">
      <alignment vertical="center"/>
    </xf>
    <xf numFmtId="0" fontId="43" fillId="17" borderId="0" applyNumberFormat="0" applyBorder="0" applyAlignment="0" applyProtection="0">
      <alignment vertical="center"/>
    </xf>
    <xf numFmtId="0" fontId="6" fillId="23" borderId="0" applyNumberFormat="0" applyBorder="0" applyAlignment="0" applyProtection="0">
      <alignment vertical="center"/>
    </xf>
    <xf numFmtId="0" fontId="50" fillId="0" borderId="35" applyNumberFormat="0" applyFill="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39" fillId="0" borderId="0" applyNumberFormat="0" applyFill="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74" fillId="0" borderId="0" applyNumberFormat="0" applyFill="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43" fillId="17" borderId="0" applyNumberFormat="0" applyBorder="0" applyAlignment="0" applyProtection="0">
      <alignment vertical="center"/>
    </xf>
    <xf numFmtId="0" fontId="11" fillId="35" borderId="0" applyNumberFormat="0" applyBorder="0" applyAlignment="0" applyProtection="0">
      <alignment vertical="center"/>
    </xf>
    <xf numFmtId="0" fontId="6" fillId="23" borderId="0" applyNumberFormat="0" applyBorder="0" applyAlignment="0" applyProtection="0">
      <alignment vertical="center"/>
    </xf>
    <xf numFmtId="0" fontId="6" fillId="16"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23"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23"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43" fillId="17" borderId="0" applyNumberFormat="0" applyBorder="0" applyAlignment="0" applyProtection="0">
      <alignment vertical="center"/>
    </xf>
    <xf numFmtId="0" fontId="6" fillId="23" borderId="0" applyNumberFormat="0" applyBorder="0" applyAlignment="0" applyProtection="0">
      <alignment vertical="center"/>
    </xf>
    <xf numFmtId="0" fontId="48" fillId="20"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97" fillId="0" borderId="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43" fillId="17" borderId="0" applyNumberFormat="0" applyBorder="0" applyAlignment="0" applyProtection="0">
      <alignment vertical="center"/>
    </xf>
    <xf numFmtId="0" fontId="6" fillId="23" borderId="0" applyNumberFormat="0" applyBorder="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6" fillId="23" borderId="0" applyNumberFormat="0" applyBorder="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6" fillId="23" borderId="0" applyNumberFormat="0" applyBorder="0" applyAlignment="0" applyProtection="0">
      <alignment vertical="center"/>
    </xf>
    <xf numFmtId="0" fontId="40" fillId="7"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0" borderId="0">
      <alignment vertical="center"/>
    </xf>
    <xf numFmtId="0" fontId="6" fillId="0" borderId="0">
      <alignment vertical="center"/>
    </xf>
    <xf numFmtId="0" fontId="6" fillId="23" borderId="0" applyNumberFormat="0" applyBorder="0" applyAlignment="0" applyProtection="0">
      <alignment vertical="center"/>
    </xf>
    <xf numFmtId="0" fontId="6" fillId="0" borderId="0">
      <alignment vertical="center"/>
    </xf>
    <xf numFmtId="0" fontId="6" fillId="0" borderId="0">
      <alignment vertical="center"/>
    </xf>
    <xf numFmtId="0" fontId="6" fillId="23" borderId="0" applyNumberFormat="0" applyBorder="0" applyAlignment="0" applyProtection="0">
      <alignment vertical="center"/>
    </xf>
    <xf numFmtId="0" fontId="6" fillId="0" borderId="0">
      <alignment vertical="center"/>
    </xf>
    <xf numFmtId="0" fontId="6" fillId="0" borderId="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9" fontId="97" fillId="0" borderId="0" applyFont="0" applyFill="0" applyBorder="0" applyAlignment="0" applyProtection="0"/>
    <xf numFmtId="9" fontId="97" fillId="0" borderId="0" applyFont="0" applyFill="0" applyBorder="0" applyAlignment="0" applyProtection="0"/>
    <xf numFmtId="0" fontId="6" fillId="23" borderId="0" applyNumberFormat="0" applyBorder="0" applyAlignment="0" applyProtection="0">
      <alignment vertical="center"/>
    </xf>
    <xf numFmtId="0" fontId="50" fillId="0" borderId="0" applyNumberForma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11" fillId="42" borderId="0" applyNumberFormat="0" applyBorder="0" applyAlignment="0" applyProtection="0">
      <alignment vertical="center"/>
    </xf>
    <xf numFmtId="0" fontId="43" fillId="13"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43" fillId="15"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48" fillId="20"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11" fillId="0" borderId="0">
      <alignment vertical="center"/>
    </xf>
    <xf numFmtId="0" fontId="11" fillId="0" borderId="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43" fillId="13"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43" fillId="13"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43" fillId="13"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6" fillId="14" borderId="0" applyNumberFormat="0" applyBorder="0" applyAlignment="0" applyProtection="0">
      <alignment vertical="center"/>
    </xf>
    <xf numFmtId="0" fontId="97" fillId="0" borderId="0"/>
    <xf numFmtId="0" fontId="6" fillId="14" borderId="0" applyNumberFormat="0" applyBorder="0" applyAlignment="0" applyProtection="0">
      <alignment vertical="center"/>
    </xf>
    <xf numFmtId="0" fontId="97" fillId="0" borderId="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6" fillId="14" borderId="0" applyNumberFormat="0" applyBorder="0" applyAlignment="0" applyProtection="0">
      <alignment vertical="center"/>
    </xf>
    <xf numFmtId="0" fontId="97" fillId="0" borderId="0"/>
    <xf numFmtId="0" fontId="6" fillId="14"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6" fillId="14" borderId="0" applyNumberFormat="0" applyBorder="0" applyAlignment="0" applyProtection="0">
      <alignment vertical="center"/>
    </xf>
    <xf numFmtId="0" fontId="11" fillId="42" borderId="0" applyNumberFormat="0" applyBorder="0" applyAlignment="0" applyProtection="0">
      <alignment vertical="center"/>
    </xf>
    <xf numFmtId="0" fontId="11" fillId="42" borderId="0" applyNumberFormat="0" applyBorder="0" applyAlignment="0" applyProtection="0">
      <alignment vertical="center"/>
    </xf>
    <xf numFmtId="0" fontId="48" fillId="20" borderId="0" applyNumberFormat="0" applyBorder="0" applyAlignment="0" applyProtection="0">
      <alignment vertical="center"/>
    </xf>
    <xf numFmtId="0" fontId="11" fillId="42"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14" borderId="0" applyNumberFormat="0" applyBorder="0" applyAlignment="0" applyProtection="0">
      <alignment vertical="center"/>
    </xf>
    <xf numFmtId="0" fontId="11" fillId="42"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6" fillId="14" borderId="0" applyNumberFormat="0" applyBorder="0" applyAlignment="0" applyProtection="0">
      <alignment vertical="center"/>
    </xf>
    <xf numFmtId="0" fontId="48" fillId="20" borderId="0" applyNumberFormat="0" applyBorder="0" applyAlignment="0" applyProtection="0">
      <alignment vertical="center"/>
    </xf>
    <xf numFmtId="0" fontId="11" fillId="42" borderId="0" applyNumberFormat="0" applyBorder="0" applyAlignment="0" applyProtection="0">
      <alignment vertical="center"/>
    </xf>
    <xf numFmtId="0" fontId="6" fillId="14" borderId="0" applyNumberFormat="0" applyBorder="0" applyAlignment="0" applyProtection="0">
      <alignment vertical="center"/>
    </xf>
    <xf numFmtId="0" fontId="43" fillId="24" borderId="0" applyNumberFormat="0" applyBorder="0" applyAlignment="0" applyProtection="0">
      <alignment vertical="center"/>
    </xf>
    <xf numFmtId="0" fontId="6" fillId="3" borderId="0" applyNumberFormat="0" applyBorder="0" applyAlignment="0" applyProtection="0">
      <alignment vertical="center"/>
    </xf>
    <xf numFmtId="0" fontId="11" fillId="36" borderId="0" applyNumberFormat="0" applyBorder="0" applyAlignment="0" applyProtection="0">
      <alignment vertical="center"/>
    </xf>
    <xf numFmtId="0" fontId="43" fillId="24"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39" fillId="0" borderId="0" applyNumberForma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11"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11"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11" fillId="0" borderId="0" applyNumberFormat="0" applyFont="0" applyFill="0" applyBorder="0" applyAlignment="0" applyProtection="0">
      <alignment vertical="center"/>
    </xf>
    <xf numFmtId="0" fontId="43" fillId="1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11"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11"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11" fillId="0" borderId="0" applyNumberFormat="0" applyFont="0" applyFill="0" applyBorder="0" applyAlignment="0" applyProtection="0">
      <alignment vertical="center"/>
    </xf>
    <xf numFmtId="0" fontId="54" fillId="18" borderId="36" applyNumberFormat="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11"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17" borderId="0" applyNumberFormat="0" applyBorder="0" applyAlignment="0" applyProtection="0">
      <alignment vertical="center"/>
    </xf>
    <xf numFmtId="0" fontId="43" fillId="24"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97" fillId="0" borderId="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97" fillId="0" borderId="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97" fillId="0" borderId="0">
      <alignment vertical="center"/>
    </xf>
    <xf numFmtId="0" fontId="6" fillId="3" borderId="0" applyNumberFormat="0" applyBorder="0" applyAlignment="0" applyProtection="0">
      <alignment vertical="center"/>
    </xf>
    <xf numFmtId="0" fontId="11"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24"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6" fillId="3" borderId="0" applyNumberFormat="0" applyBorder="0" applyAlignment="0" applyProtection="0">
      <alignment vertical="center"/>
    </xf>
    <xf numFmtId="0" fontId="97" fillId="0" borderId="0"/>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6" fillId="3" borderId="0" applyNumberFormat="0" applyBorder="0" applyAlignment="0" applyProtection="0">
      <alignment vertical="center"/>
    </xf>
    <xf numFmtId="0" fontId="11" fillId="36"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11" fillId="36" borderId="0" applyNumberFormat="0" applyBorder="0" applyAlignment="0" applyProtection="0">
      <alignment vertical="center"/>
    </xf>
    <xf numFmtId="0" fontId="6" fillId="3" borderId="0" applyNumberFormat="0" applyBorder="0" applyAlignment="0" applyProtection="0">
      <alignment vertical="center"/>
    </xf>
    <xf numFmtId="0" fontId="11" fillId="36" borderId="0" applyNumberFormat="0" applyBorder="0" applyAlignment="0" applyProtection="0">
      <alignment vertical="center"/>
    </xf>
    <xf numFmtId="0" fontId="6" fillId="3" borderId="0" applyNumberFormat="0" applyBorder="0" applyAlignment="0" applyProtection="0">
      <alignment vertical="center"/>
    </xf>
    <xf numFmtId="0" fontId="11" fillId="36" borderId="0" applyNumberFormat="0" applyBorder="0" applyAlignment="0" applyProtection="0">
      <alignment vertical="center"/>
    </xf>
    <xf numFmtId="0" fontId="6" fillId="3"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6" fillId="3" borderId="0" applyNumberFormat="0" applyBorder="0" applyAlignment="0" applyProtection="0">
      <alignment vertical="center"/>
    </xf>
    <xf numFmtId="0" fontId="11" fillId="36"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6" fillId="3" borderId="0" applyNumberFormat="0" applyBorder="0" applyAlignment="0" applyProtection="0">
      <alignment vertical="center"/>
    </xf>
    <xf numFmtId="0" fontId="11" fillId="36" borderId="0" applyNumberFormat="0" applyBorder="0" applyAlignment="0" applyProtection="0">
      <alignment vertical="center"/>
    </xf>
    <xf numFmtId="0" fontId="6" fillId="3" borderId="0" applyNumberFormat="0" applyBorder="0" applyAlignment="0" applyProtection="0">
      <alignment vertical="center"/>
    </xf>
    <xf numFmtId="0" fontId="11" fillId="35" borderId="0" applyNumberFormat="0" applyBorder="0" applyAlignment="0" applyProtection="0">
      <alignment vertical="center"/>
    </xf>
    <xf numFmtId="0" fontId="6" fillId="16" borderId="0" applyNumberFormat="0" applyBorder="0" applyAlignment="0" applyProtection="0">
      <alignment vertical="center"/>
    </xf>
    <xf numFmtId="0" fontId="74" fillId="0" borderId="0" applyNumberFormat="0" applyFill="0" applyBorder="0" applyAlignment="0" applyProtection="0">
      <alignment vertical="center"/>
    </xf>
    <xf numFmtId="0" fontId="11" fillId="35"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41" fillId="0" borderId="29" applyNumberFormat="0" applyFill="0" applyAlignment="0" applyProtection="0">
      <alignment vertical="center"/>
    </xf>
    <xf numFmtId="0" fontId="6" fillId="16" borderId="0" applyNumberFormat="0" applyBorder="0" applyAlignment="0" applyProtection="0">
      <alignment vertical="center"/>
    </xf>
    <xf numFmtId="0" fontId="41" fillId="0" borderId="29" applyNumberFormat="0" applyFill="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48" fillId="20"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39" fillId="0" borderId="0" applyNumberFormat="0" applyFill="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6" fillId="16" borderId="0" applyNumberFormat="0" applyBorder="0" applyAlignment="0" applyProtection="0">
      <alignment vertical="center"/>
    </xf>
    <xf numFmtId="0" fontId="6" fillId="0" borderId="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48" fillId="20"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0" borderId="0">
      <alignment vertical="center"/>
    </xf>
    <xf numFmtId="0" fontId="6" fillId="16" borderId="0" applyNumberFormat="0" applyBorder="0" applyAlignment="0" applyProtection="0">
      <alignment vertical="center"/>
    </xf>
    <xf numFmtId="0" fontId="6" fillId="0" borderId="0">
      <alignment vertical="center"/>
    </xf>
    <xf numFmtId="0" fontId="6" fillId="16"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6" fillId="16" borderId="0" applyNumberFormat="0" applyBorder="0" applyAlignment="0" applyProtection="0">
      <alignment vertical="center"/>
    </xf>
    <xf numFmtId="0" fontId="54" fillId="18" borderId="36" applyNumberFormat="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6" fillId="16" borderId="0" applyNumberFormat="0" applyBorder="0" applyAlignment="0" applyProtection="0">
      <alignment vertical="center"/>
    </xf>
    <xf numFmtId="0" fontId="11" fillId="35" borderId="0" applyNumberFormat="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6" fillId="16" borderId="0" applyNumberFormat="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6" fillId="16" borderId="0" applyNumberFormat="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6" fillId="16" borderId="0" applyNumberFormat="0" applyBorder="0" applyAlignment="0" applyProtection="0">
      <alignment vertical="center"/>
    </xf>
    <xf numFmtId="0" fontId="43" fillId="17" borderId="0" applyNumberFormat="0" applyBorder="0" applyAlignment="0" applyProtection="0">
      <alignment vertical="center"/>
    </xf>
    <xf numFmtId="0" fontId="11" fillId="35" borderId="0" applyNumberFormat="0" applyBorder="0" applyAlignment="0" applyProtection="0">
      <alignment vertical="center"/>
    </xf>
    <xf numFmtId="0" fontId="43" fillId="17" borderId="0" applyNumberFormat="0" applyBorder="0" applyAlignment="0" applyProtection="0">
      <alignment vertical="center"/>
    </xf>
    <xf numFmtId="0" fontId="6" fillId="16" borderId="0" applyNumberFormat="0" applyBorder="0" applyAlignment="0" applyProtection="0">
      <alignment vertical="center"/>
    </xf>
    <xf numFmtId="0" fontId="43" fillId="17" borderId="0" applyNumberFormat="0" applyBorder="0" applyAlignment="0" applyProtection="0">
      <alignment vertical="center"/>
    </xf>
    <xf numFmtId="0" fontId="11" fillId="35" borderId="0" applyNumberFormat="0" applyBorder="0" applyAlignment="0" applyProtection="0">
      <alignment vertical="center"/>
    </xf>
    <xf numFmtId="0" fontId="43" fillId="17" borderId="0" applyNumberFormat="0" applyBorder="0" applyAlignment="0" applyProtection="0">
      <alignment vertical="center"/>
    </xf>
    <xf numFmtId="0" fontId="6" fillId="16" borderId="0" applyNumberFormat="0" applyBorder="0" applyAlignment="0" applyProtection="0">
      <alignment vertical="center"/>
    </xf>
    <xf numFmtId="0" fontId="43" fillId="17" borderId="0" applyNumberFormat="0" applyBorder="0" applyAlignment="0" applyProtection="0">
      <alignment vertical="center"/>
    </xf>
    <xf numFmtId="0" fontId="11" fillId="35" borderId="0" applyNumberFormat="0" applyBorder="0" applyAlignment="0" applyProtection="0">
      <alignment vertical="center"/>
    </xf>
    <xf numFmtId="0" fontId="66" fillId="20" borderId="0" applyNumberFormat="0" applyBorder="0" applyAlignment="0" applyProtection="0">
      <alignment vertical="center"/>
    </xf>
    <xf numFmtId="0" fontId="43" fillId="17" borderId="0" applyNumberFormat="0" applyBorder="0" applyAlignment="0" applyProtection="0">
      <alignment vertical="center"/>
    </xf>
    <xf numFmtId="0" fontId="6" fillId="16" borderId="0" applyNumberFormat="0" applyBorder="0" applyAlignment="0" applyProtection="0">
      <alignment vertical="center"/>
    </xf>
    <xf numFmtId="0" fontId="43" fillId="17" borderId="0" applyNumberFormat="0" applyBorder="0" applyAlignment="0" applyProtection="0">
      <alignment vertical="center"/>
    </xf>
    <xf numFmtId="0" fontId="11" fillId="35" borderId="0" applyNumberFormat="0" applyBorder="0" applyAlignment="0" applyProtection="0">
      <alignment vertical="center"/>
    </xf>
    <xf numFmtId="0" fontId="43" fillId="17" borderId="0" applyNumberFormat="0" applyBorder="0" applyAlignment="0" applyProtection="0">
      <alignment vertical="center"/>
    </xf>
    <xf numFmtId="0" fontId="6" fillId="16" borderId="0" applyNumberFormat="0" applyBorder="0" applyAlignment="0" applyProtection="0">
      <alignment vertical="center"/>
    </xf>
    <xf numFmtId="0" fontId="43" fillId="17" borderId="0" applyNumberFormat="0" applyBorder="0" applyAlignment="0" applyProtection="0">
      <alignment vertical="center"/>
    </xf>
    <xf numFmtId="0" fontId="11" fillId="35" borderId="0" applyNumberFormat="0" applyBorder="0" applyAlignment="0" applyProtection="0">
      <alignment vertical="center"/>
    </xf>
    <xf numFmtId="0" fontId="6" fillId="16"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50" fillId="0" borderId="35" applyNumberFormat="0" applyFill="0" applyAlignment="0" applyProtection="0">
      <alignment vertical="center"/>
    </xf>
    <xf numFmtId="0" fontId="40" fillId="7"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50" fillId="0" borderId="35" applyNumberFormat="0" applyFill="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50" fillId="0" borderId="35" applyNumberFormat="0" applyFill="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3" fillId="17"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2" fillId="7" borderId="0" applyNumberFormat="0" applyBorder="0" applyAlignment="0" applyProtection="0">
      <alignment vertical="center"/>
    </xf>
    <xf numFmtId="0" fontId="6" fillId="8" borderId="0" applyNumberFormat="0" applyBorder="0" applyAlignment="0" applyProtection="0">
      <alignment vertical="center"/>
    </xf>
    <xf numFmtId="0" fontId="43" fillId="15" borderId="0" applyNumberFormat="0" applyBorder="0" applyAlignment="0" applyProtection="0">
      <alignment vertical="center"/>
    </xf>
    <xf numFmtId="0" fontId="6" fillId="8" borderId="0" applyNumberFormat="0" applyBorder="0" applyAlignment="0" applyProtection="0">
      <alignment vertical="center"/>
    </xf>
    <xf numFmtId="0" fontId="48" fillId="20" borderId="0" applyNumberFormat="0" applyBorder="0" applyAlignment="0" applyProtection="0">
      <alignment vertical="center"/>
    </xf>
    <xf numFmtId="0" fontId="28" fillId="11" borderId="0" applyNumberFormat="0" applyBorder="0" applyAlignment="0" applyProtection="0"/>
    <xf numFmtId="0" fontId="6" fillId="8" borderId="0" applyNumberFormat="0" applyBorder="0" applyAlignment="0" applyProtection="0">
      <alignment vertical="center"/>
    </xf>
    <xf numFmtId="0" fontId="48" fillId="20"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9" fontId="97" fillId="0" borderId="0" applyFon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9" fontId="97" fillId="0" borderId="0" applyFon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9" fontId="97" fillId="0" borderId="0" applyFon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43" fontId="97" fillId="0" borderId="0" applyFont="0" applyFill="0" applyBorder="0" applyAlignment="0" applyProtection="0"/>
    <xf numFmtId="0" fontId="6" fillId="8" borderId="0" applyNumberFormat="0" applyBorder="0" applyAlignment="0" applyProtection="0">
      <alignment vertical="center"/>
    </xf>
    <xf numFmtId="0" fontId="6" fillId="8" borderId="0" applyNumberFormat="0" applyBorder="0" applyAlignment="0" applyProtection="0">
      <alignment vertical="center"/>
    </xf>
    <xf numFmtId="43" fontId="97" fillId="0" borderId="0" applyFont="0" applyFill="0" applyBorder="0" applyAlignment="0" applyProtection="0"/>
    <xf numFmtId="0" fontId="6" fillId="8" borderId="0" applyNumberFormat="0" applyBorder="0" applyAlignment="0" applyProtection="0">
      <alignment vertical="center"/>
    </xf>
    <xf numFmtId="0" fontId="6" fillId="8" borderId="0" applyNumberFormat="0" applyBorder="0" applyAlignment="0" applyProtection="0">
      <alignment vertical="center"/>
    </xf>
    <xf numFmtId="43" fontId="97" fillId="0" borderId="0" applyFont="0" applyFill="0" applyBorder="0" applyAlignment="0" applyProtection="0"/>
    <xf numFmtId="0" fontId="6" fillId="8" borderId="0" applyNumberFormat="0" applyBorder="0" applyAlignment="0" applyProtection="0">
      <alignment vertical="center"/>
    </xf>
    <xf numFmtId="0" fontId="6" fillId="8" borderId="0" applyNumberFormat="0" applyBorder="0" applyAlignment="0" applyProtection="0">
      <alignment vertical="center"/>
    </xf>
    <xf numFmtId="43" fontId="97" fillId="0" borderId="0" applyFont="0" applyFill="0" applyBorder="0" applyAlignment="0" applyProtection="0"/>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8" fillId="20"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43" fontId="97" fillId="0" borderId="0" applyFont="0" applyFill="0" applyBorder="0" applyAlignment="0" applyProtection="0"/>
    <xf numFmtId="0" fontId="6" fillId="8" borderId="0" applyNumberFormat="0" applyBorder="0" applyAlignment="0" applyProtection="0">
      <alignment vertical="center"/>
    </xf>
    <xf numFmtId="0" fontId="6" fillId="8" borderId="0" applyNumberFormat="0" applyBorder="0" applyAlignment="0" applyProtection="0">
      <alignment vertical="center"/>
    </xf>
    <xf numFmtId="43" fontId="97" fillId="0" borderId="0" applyFont="0" applyFill="0" applyBorder="0" applyAlignment="0" applyProtection="0"/>
    <xf numFmtId="0" fontId="6" fillId="8" borderId="0" applyNumberFormat="0" applyBorder="0" applyAlignment="0" applyProtection="0">
      <alignment vertical="center"/>
    </xf>
    <xf numFmtId="0" fontId="6" fillId="8" borderId="0" applyNumberFormat="0" applyBorder="0" applyAlignment="0" applyProtection="0">
      <alignment vertical="center"/>
    </xf>
    <xf numFmtId="43" fontId="97" fillId="0" borderId="0" applyFont="0" applyFill="0" applyBorder="0" applyAlignment="0" applyProtection="0"/>
    <xf numFmtId="0" fontId="6" fillId="8" borderId="0" applyNumberFormat="0" applyBorder="0" applyAlignment="0" applyProtection="0">
      <alignment vertical="center"/>
    </xf>
    <xf numFmtId="0" fontId="6" fillId="8" borderId="0" applyNumberFormat="0" applyBorder="0" applyAlignment="0" applyProtection="0">
      <alignment vertical="center"/>
    </xf>
    <xf numFmtId="43" fontId="97" fillId="0" borderId="0" applyFont="0" applyFill="0" applyBorder="0" applyAlignment="0" applyProtection="0"/>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43" fillId="3"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48" fillId="20" borderId="0" applyNumberFormat="0" applyBorder="0" applyAlignment="0" applyProtection="0">
      <alignment vertical="center"/>
    </xf>
    <xf numFmtId="0" fontId="6" fillId="18" borderId="0" applyNumberFormat="0" applyBorder="0" applyAlignment="0" applyProtection="0">
      <alignment vertical="center"/>
    </xf>
    <xf numFmtId="0" fontId="43" fillId="3"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50" fillId="0" borderId="0" applyNumberFormat="0" applyFill="0" applyBorder="0" applyAlignment="0" applyProtection="0">
      <alignment vertical="center"/>
    </xf>
    <xf numFmtId="0" fontId="43" fillId="3"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43" fillId="3"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43" fillId="3"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43" fillId="3"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43" fillId="3"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43" fillId="3"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48" fillId="20"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43" fillId="24" borderId="0" applyNumberFormat="0" applyBorder="0" applyAlignment="0" applyProtection="0">
      <alignment vertical="center"/>
    </xf>
    <xf numFmtId="0" fontId="6" fillId="5" borderId="0" applyNumberFormat="0" applyBorder="0" applyAlignment="0" applyProtection="0">
      <alignment vertical="center"/>
    </xf>
    <xf numFmtId="0" fontId="43" fillId="24" borderId="0" applyNumberFormat="0" applyBorder="0" applyAlignment="0" applyProtection="0">
      <alignment vertical="center"/>
    </xf>
    <xf numFmtId="0" fontId="6" fillId="5" borderId="0" applyNumberFormat="0" applyBorder="0" applyAlignment="0" applyProtection="0">
      <alignment vertical="center"/>
    </xf>
    <xf numFmtId="0" fontId="43" fillId="24"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39" fillId="0" borderId="0" applyNumberFormat="0" applyFill="0" applyBorder="0" applyAlignment="0" applyProtection="0">
      <alignment vertical="center"/>
    </xf>
    <xf numFmtId="0" fontId="6" fillId="5" borderId="0" applyNumberFormat="0" applyBorder="0" applyAlignment="0" applyProtection="0">
      <alignment vertical="center"/>
    </xf>
    <xf numFmtId="0" fontId="43" fillId="29" borderId="0" applyNumberFormat="0" applyBorder="0" applyAlignment="0" applyProtection="0">
      <alignment vertical="center"/>
    </xf>
    <xf numFmtId="0" fontId="11" fillId="0" borderId="0" applyNumberFormat="0" applyFont="0" applyFill="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43" fillId="29" borderId="0" applyNumberFormat="0" applyBorder="0" applyAlignment="0" applyProtection="0">
      <alignment vertical="center"/>
    </xf>
    <xf numFmtId="0" fontId="11" fillId="0" borderId="0" applyNumberFormat="0" applyFont="0" applyFill="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43" fillId="29" borderId="0" applyNumberFormat="0" applyBorder="0" applyAlignment="0" applyProtection="0">
      <alignment vertical="center"/>
    </xf>
    <xf numFmtId="0" fontId="11" fillId="0" borderId="0" applyNumberFormat="0" applyFont="0" applyFill="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43" fillId="29" borderId="0" applyNumberFormat="0" applyBorder="0" applyAlignment="0" applyProtection="0">
      <alignment vertical="center"/>
    </xf>
    <xf numFmtId="0" fontId="11" fillId="0" borderId="0" applyNumberFormat="0" applyFont="0" applyFill="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6" fillId="5" borderId="0" applyNumberFormat="0" applyBorder="0" applyAlignment="0" applyProtection="0">
      <alignment vertical="center"/>
    </xf>
    <xf numFmtId="0" fontId="43" fillId="29" borderId="0" applyNumberFormat="0" applyBorder="0" applyAlignment="0" applyProtection="0">
      <alignment vertical="center"/>
    </xf>
    <xf numFmtId="0" fontId="11" fillId="0" borderId="0" applyNumberFormat="0" applyFont="0" applyFill="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43" fillId="29"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5"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5"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5"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97" fillId="0" borderId="0">
      <alignment vertical="center"/>
    </xf>
    <xf numFmtId="0" fontId="97" fillId="0" borderId="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48" fillId="20"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97" fillId="0" borderId="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5" borderId="0" applyNumberFormat="0" applyBorder="0" applyAlignment="0" applyProtection="0">
      <alignment vertical="center"/>
    </xf>
    <xf numFmtId="0" fontId="42" fillId="30"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42" fillId="30"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48" fillId="20" borderId="0" applyNumberFormat="0" applyBorder="0" applyAlignment="0" applyProtection="0">
      <alignment vertical="center"/>
    </xf>
    <xf numFmtId="0" fontId="6" fillId="5" borderId="0" applyNumberFormat="0" applyBorder="0" applyAlignment="0" applyProtection="0">
      <alignment vertical="center"/>
    </xf>
    <xf numFmtId="0" fontId="42" fillId="30"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42" fillId="30"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42" fillId="30"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42" fillId="30" borderId="0" applyNumberFormat="0" applyBorder="0" applyAlignment="0" applyProtection="0">
      <alignment vertical="center"/>
    </xf>
    <xf numFmtId="0" fontId="40" fillId="7"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43" fillId="13"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48" fillId="20"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48" fillId="20"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97" fillId="0" borderId="0"/>
    <xf numFmtId="0" fontId="97" fillId="0" borderId="0"/>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97" fillId="0" borderId="0"/>
    <xf numFmtId="0" fontId="97" fillId="0" borderId="0"/>
    <xf numFmtId="0" fontId="43" fillId="26" borderId="0" applyNumberFormat="0" applyBorder="0" applyAlignment="0" applyProtection="0">
      <alignment vertical="center"/>
    </xf>
    <xf numFmtId="0" fontId="48" fillId="20" borderId="0" applyNumberFormat="0" applyBorder="0" applyAlignment="0" applyProtection="0">
      <alignment vertical="center"/>
    </xf>
    <xf numFmtId="0" fontId="43" fillId="26" borderId="0" applyNumberFormat="0" applyBorder="0" applyAlignment="0" applyProtection="0">
      <alignment vertical="center"/>
    </xf>
    <xf numFmtId="0" fontId="97" fillId="0" borderId="0"/>
    <xf numFmtId="0" fontId="97" fillId="0" borderId="0"/>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97" fillId="0" borderId="0"/>
    <xf numFmtId="0" fontId="97" fillId="0" borderId="0"/>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97" fillId="0" borderId="0"/>
    <xf numFmtId="0" fontId="97" fillId="0" borderId="0"/>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97" fillId="0" borderId="0"/>
    <xf numFmtId="0" fontId="97" fillId="0" borderId="0"/>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43" fillId="15"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59" fillId="18" borderId="0" applyNumberFormat="0" applyBorder="0" applyAlignment="0" applyProtection="0"/>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4" fillId="0" borderId="31" applyNumberFormat="0" applyFill="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97" fillId="0" borderId="0"/>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8" fillId="20"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9" fontId="97" fillId="0" borderId="0" applyFont="0" applyFill="0" applyBorder="0" applyAlignment="0" applyProtection="0"/>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8" fillId="20" borderId="0" applyNumberFormat="0" applyBorder="0" applyAlignment="0" applyProtection="0">
      <alignment vertical="center"/>
    </xf>
    <xf numFmtId="9" fontId="97" fillId="0" borderId="0" applyFont="0" applyFill="0" applyBorder="0" applyAlignment="0" applyProtection="0"/>
    <xf numFmtId="9" fontId="97" fillId="0" borderId="0" applyFont="0" applyFill="0" applyBorder="0" applyAlignment="0" applyProtection="0"/>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9" fontId="6" fillId="0" borderId="0" applyFont="0" applyFill="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8" fillId="20"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97" fillId="0" borderId="0"/>
    <xf numFmtId="0" fontId="43" fillId="15" borderId="0" applyNumberFormat="0" applyBorder="0" applyAlignment="0" applyProtection="0">
      <alignment vertical="center"/>
    </xf>
    <xf numFmtId="0" fontId="11" fillId="0" borderId="0">
      <alignment vertical="center"/>
    </xf>
    <xf numFmtId="0" fontId="11" fillId="0" borderId="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97" fillId="0" borderId="0"/>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67" fillId="0" borderId="41" applyNumberFormat="0" applyFill="0" applyAlignment="0" applyProtection="0">
      <alignment vertical="center"/>
    </xf>
    <xf numFmtId="0" fontId="97" fillId="0" borderId="0"/>
    <xf numFmtId="0" fontId="97" fillId="0" borderId="0"/>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5" fillId="20" borderId="0" applyNumberFormat="0" applyBorder="0" applyAlignment="0" applyProtection="0">
      <alignment vertical="center"/>
    </xf>
    <xf numFmtId="0" fontId="43" fillId="15" borderId="0" applyNumberFormat="0" applyBorder="0" applyAlignment="0" applyProtection="0">
      <alignment vertical="center"/>
    </xf>
    <xf numFmtId="0" fontId="97" fillId="0" borderId="0"/>
    <xf numFmtId="0" fontId="97" fillId="0" borderId="0"/>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8" fillId="20" borderId="0" applyNumberFormat="0" applyBorder="0" applyAlignment="0" applyProtection="0">
      <alignment vertical="center"/>
    </xf>
    <xf numFmtId="0" fontId="44" fillId="0" borderId="31" applyNumberFormat="0" applyFill="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71" fillId="45" borderId="0" applyNumberFormat="0" applyBorder="0" applyAlignment="0" applyProtection="0">
      <alignment vertical="center"/>
    </xf>
    <xf numFmtId="0" fontId="43" fillId="26" borderId="0" applyNumberFormat="0" applyBorder="0" applyAlignment="0" applyProtection="0">
      <alignment vertical="center"/>
    </xf>
    <xf numFmtId="0" fontId="71" fillId="45" borderId="0" applyNumberFormat="0" applyBorder="0" applyAlignment="0" applyProtection="0">
      <alignment vertical="center"/>
    </xf>
    <xf numFmtId="0" fontId="43" fillId="26" borderId="0" applyNumberFormat="0" applyBorder="0" applyAlignment="0" applyProtection="0">
      <alignment vertical="center"/>
    </xf>
    <xf numFmtId="0" fontId="71" fillId="45"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8" fillId="20"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3"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2" fillId="21"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43" fillId="13"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43" fillId="13"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43" fillId="13"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97" fillId="0" borderId="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43" fillId="13"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43" fillId="13"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97" fillId="0" borderId="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3" fillId="23" borderId="0" applyNumberFormat="0" applyBorder="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97" fillId="0" borderId="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42" fillId="21"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42" fillId="21" borderId="0" applyNumberFormat="0" applyBorder="0" applyAlignment="0" applyProtection="0">
      <alignment vertical="center"/>
    </xf>
    <xf numFmtId="0" fontId="43" fillId="23" borderId="0" applyNumberFormat="0" applyBorder="0" applyAlignment="0" applyProtection="0">
      <alignment vertical="center"/>
    </xf>
    <xf numFmtId="0" fontId="42" fillId="21" borderId="0" applyNumberFormat="0" applyBorder="0" applyAlignment="0" applyProtection="0">
      <alignment vertical="center"/>
    </xf>
    <xf numFmtId="0" fontId="43" fillId="23" borderId="0" applyNumberFormat="0" applyBorder="0" applyAlignment="0" applyProtection="0">
      <alignment vertical="center"/>
    </xf>
    <xf numFmtId="0" fontId="42" fillId="21" borderId="0" applyNumberFormat="0" applyBorder="0" applyAlignment="0" applyProtection="0">
      <alignment vertical="center"/>
    </xf>
    <xf numFmtId="0" fontId="45" fillId="20" borderId="0" applyNumberFormat="0" applyBorder="0" applyAlignment="0" applyProtection="0">
      <alignment vertical="center"/>
    </xf>
    <xf numFmtId="0" fontId="43" fillId="23" borderId="0" applyNumberFormat="0" applyBorder="0" applyAlignment="0" applyProtection="0">
      <alignment vertical="center"/>
    </xf>
    <xf numFmtId="0" fontId="42" fillId="21" borderId="0" applyNumberFormat="0" applyBorder="0" applyAlignment="0" applyProtection="0">
      <alignment vertical="center"/>
    </xf>
    <xf numFmtId="0" fontId="42" fillId="21" borderId="0" applyNumberFormat="0" applyBorder="0" applyAlignment="0" applyProtection="0">
      <alignment vertical="center"/>
    </xf>
    <xf numFmtId="0" fontId="43" fillId="23" borderId="0" applyNumberFormat="0" applyBorder="0" applyAlignment="0" applyProtection="0">
      <alignment vertical="center"/>
    </xf>
    <xf numFmtId="0" fontId="42" fillId="21" borderId="0" applyNumberFormat="0" applyBorder="0" applyAlignment="0" applyProtection="0">
      <alignment vertical="center"/>
    </xf>
    <xf numFmtId="0" fontId="43" fillId="23" borderId="0" applyNumberFormat="0" applyBorder="0" applyAlignment="0" applyProtection="0">
      <alignment vertical="center"/>
    </xf>
    <xf numFmtId="0" fontId="43" fillId="17" borderId="0" applyNumberFormat="0" applyBorder="0" applyAlignment="0" applyProtection="0">
      <alignment vertical="center"/>
    </xf>
    <xf numFmtId="0" fontId="42" fillId="25" borderId="0" applyNumberFormat="0" applyBorder="0" applyAlignment="0" applyProtection="0">
      <alignment vertical="center"/>
    </xf>
    <xf numFmtId="0" fontId="50" fillId="0" borderId="35" applyNumberFormat="0" applyFill="0" applyAlignment="0" applyProtection="0">
      <alignment vertical="center"/>
    </xf>
    <xf numFmtId="0" fontId="43" fillId="17" borderId="0" applyNumberFormat="0" applyBorder="0" applyAlignment="0" applyProtection="0">
      <alignment vertical="center"/>
    </xf>
    <xf numFmtId="0" fontId="68" fillId="0" borderId="42" applyNumberFormat="0" applyFill="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39" fillId="0" borderId="0" applyNumberFormat="0" applyFill="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39" fillId="0" borderId="0" applyNumberFormat="0" applyFill="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39" fillId="0" borderId="0" applyNumberFormat="0" applyFill="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8" fillId="20"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8" fillId="20"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97" fillId="0" borderId="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2" fillId="25" borderId="0" applyNumberFormat="0" applyBorder="0" applyAlignment="0" applyProtection="0">
      <alignment vertical="center"/>
    </xf>
    <xf numFmtId="0" fontId="97" fillId="0" borderId="0"/>
    <xf numFmtId="0" fontId="11" fillId="0" borderId="0">
      <alignment vertical="center"/>
    </xf>
    <xf numFmtId="0" fontId="43" fillId="17" borderId="0" applyNumberFormat="0" applyBorder="0" applyAlignment="0" applyProtection="0">
      <alignment vertical="center"/>
    </xf>
    <xf numFmtId="0" fontId="58" fillId="0" borderId="0"/>
    <xf numFmtId="0" fontId="6" fillId="0" borderId="0">
      <alignment vertical="center"/>
    </xf>
    <xf numFmtId="0" fontId="43" fillId="17" borderId="0" applyNumberFormat="0" applyBorder="0" applyAlignment="0" applyProtection="0">
      <alignment vertical="center"/>
    </xf>
    <xf numFmtId="0" fontId="97" fillId="0" borderId="0"/>
    <xf numFmtId="0" fontId="6" fillId="0" borderId="0">
      <alignment vertical="center"/>
    </xf>
    <xf numFmtId="0" fontId="43" fillId="17" borderId="0" applyNumberFormat="0" applyBorder="0" applyAlignment="0" applyProtection="0">
      <alignment vertical="center"/>
    </xf>
    <xf numFmtId="0" fontId="42" fillId="25" borderId="0" applyNumberFormat="0" applyBorder="0" applyAlignment="0" applyProtection="0">
      <alignment vertical="center"/>
    </xf>
    <xf numFmtId="0" fontId="43" fillId="17" borderId="0" applyNumberFormat="0" applyBorder="0" applyAlignment="0" applyProtection="0">
      <alignment vertical="center"/>
    </xf>
    <xf numFmtId="0" fontId="42" fillId="25" borderId="0" applyNumberFormat="0" applyBorder="0" applyAlignment="0" applyProtection="0">
      <alignment vertical="center"/>
    </xf>
    <xf numFmtId="0" fontId="48" fillId="20" borderId="0" applyNumberFormat="0" applyBorder="0" applyAlignment="0" applyProtection="0">
      <alignment vertical="center"/>
    </xf>
    <xf numFmtId="0" fontId="42" fillId="25" borderId="0" applyNumberFormat="0" applyBorder="0" applyAlignment="0" applyProtection="0">
      <alignment vertical="center"/>
    </xf>
    <xf numFmtId="0" fontId="43" fillId="17" borderId="0" applyNumberFormat="0" applyBorder="0" applyAlignment="0" applyProtection="0">
      <alignment vertical="center"/>
    </xf>
    <xf numFmtId="0" fontId="42" fillId="25" borderId="0" applyNumberFormat="0" applyBorder="0" applyAlignment="0" applyProtection="0">
      <alignment vertical="center"/>
    </xf>
    <xf numFmtId="9" fontId="97" fillId="0" borderId="0" applyFont="0" applyFill="0" applyBorder="0" applyAlignment="0" applyProtection="0"/>
    <xf numFmtId="9" fontId="97" fillId="0" borderId="0" applyFont="0" applyFill="0" applyBorder="0" applyAlignment="0" applyProtection="0"/>
    <xf numFmtId="0" fontId="43" fillId="17" borderId="0" applyNumberFormat="0" applyBorder="0" applyAlignment="0" applyProtection="0">
      <alignment vertical="center"/>
    </xf>
    <xf numFmtId="0" fontId="42" fillId="25" borderId="0" applyNumberFormat="0" applyBorder="0" applyAlignment="0" applyProtection="0">
      <alignment vertical="center"/>
    </xf>
    <xf numFmtId="0" fontId="42" fillId="25" borderId="0" applyNumberFormat="0" applyBorder="0" applyAlignment="0" applyProtection="0">
      <alignment vertical="center"/>
    </xf>
    <xf numFmtId="0" fontId="43" fillId="17" borderId="0" applyNumberFormat="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43" fillId="29" borderId="0" applyNumberFormat="0" applyBorder="0" applyAlignment="0" applyProtection="0">
      <alignment vertical="center"/>
    </xf>
    <xf numFmtId="0" fontId="42" fillId="27" borderId="0" applyNumberFormat="0" applyBorder="0" applyAlignment="0" applyProtection="0">
      <alignment vertical="center"/>
    </xf>
    <xf numFmtId="0" fontId="47" fillId="8" borderId="32" applyNumberFormat="0" applyAlignment="0" applyProtection="0">
      <alignment vertical="center"/>
    </xf>
    <xf numFmtId="0" fontId="97" fillId="0" borderId="0">
      <alignment vertical="center"/>
    </xf>
    <xf numFmtId="0" fontId="43" fillId="13" borderId="0" applyNumberFormat="0" applyBorder="0" applyAlignment="0" applyProtection="0">
      <alignment vertical="center"/>
    </xf>
    <xf numFmtId="0" fontId="47" fillId="8" borderId="32" applyNumberFormat="0" applyAlignment="0" applyProtection="0">
      <alignment vertical="center"/>
    </xf>
    <xf numFmtId="0" fontId="97" fillId="0" borderId="0"/>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11" fillId="0" borderId="0">
      <alignment vertical="center"/>
    </xf>
    <xf numFmtId="0" fontId="11" fillId="0" borderId="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8" fillId="20"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97" fillId="0" borderId="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43" fillId="29" borderId="0" applyNumberFormat="0" applyBorder="0" applyAlignment="0" applyProtection="0">
      <alignment vertical="center"/>
    </xf>
    <xf numFmtId="0" fontId="42" fillId="27" borderId="0" applyNumberFormat="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42" fillId="27" borderId="0" applyNumberFormat="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42" fillId="27" borderId="0" applyNumberFormat="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42" fillId="27" borderId="0" applyNumberFormat="0" applyBorder="0" applyAlignment="0" applyProtection="0">
      <alignment vertical="center"/>
    </xf>
    <xf numFmtId="0" fontId="43" fillId="13" borderId="0" applyNumberFormat="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42" fillId="27" borderId="0" applyNumberFormat="0" applyBorder="0" applyAlignment="0" applyProtection="0">
      <alignment vertical="center"/>
    </xf>
    <xf numFmtId="0" fontId="43" fillId="13" borderId="0" applyNumberFormat="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42" fillId="27" borderId="0" applyNumberFormat="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43" fillId="13" borderId="0" applyNumberFormat="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42" fillId="27" borderId="0" applyNumberFormat="0" applyBorder="0" applyAlignment="0" applyProtection="0">
      <alignment vertical="center"/>
    </xf>
    <xf numFmtId="0" fontId="43" fillId="13" borderId="0" applyNumberFormat="0" applyBorder="0" applyAlignment="0" applyProtection="0">
      <alignment vertical="center"/>
    </xf>
    <xf numFmtId="0" fontId="48" fillId="20" borderId="0" applyNumberFormat="0" applyBorder="0" applyAlignment="0" applyProtection="0">
      <alignment vertical="center"/>
    </xf>
    <xf numFmtId="0" fontId="43" fillId="24" borderId="0" applyNumberFormat="0" applyBorder="0" applyAlignment="0" applyProtection="0">
      <alignment vertical="center"/>
    </xf>
    <xf numFmtId="0" fontId="43" fillId="29" borderId="0" applyNumberFormat="0" applyBorder="0" applyAlignment="0" applyProtection="0">
      <alignment vertical="center"/>
    </xf>
    <xf numFmtId="0" fontId="42" fillId="10" borderId="0" applyNumberFormat="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59" fillId="18" borderId="0" applyNumberFormat="0" applyBorder="0" applyAlignment="0" applyProtection="0"/>
    <xf numFmtId="0" fontId="39" fillId="0" borderId="0" applyNumberForma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43" fillId="3" borderId="0" applyNumberFormat="0" applyBorder="0" applyAlignment="0" applyProtection="0">
      <alignment vertical="center"/>
    </xf>
    <xf numFmtId="0" fontId="43" fillId="24" borderId="0" applyNumberFormat="0" applyBorder="0" applyAlignment="0" applyProtection="0">
      <alignment vertical="center"/>
    </xf>
    <xf numFmtId="0" fontId="77" fillId="0" borderId="46" applyNumberFormat="0" applyFill="0" applyAlignment="0" applyProtection="0">
      <alignment vertical="center"/>
    </xf>
    <xf numFmtId="0" fontId="43" fillId="24" borderId="0" applyNumberFormat="0" applyBorder="0" applyAlignment="0" applyProtection="0">
      <alignment vertical="center"/>
    </xf>
    <xf numFmtId="0" fontId="66" fillId="20" borderId="0" applyNumberFormat="0" applyBorder="0" applyAlignment="0" applyProtection="0">
      <alignment vertical="center"/>
    </xf>
    <xf numFmtId="0" fontId="77" fillId="0" borderId="46" applyNumberFormat="0" applyFill="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43" fillId="3"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97" fillId="0" borderId="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4"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42" fillId="10" borderId="0" applyNumberFormat="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42" fillId="10" borderId="0" applyNumberFormat="0" applyBorder="0" applyAlignment="0" applyProtection="0">
      <alignment vertical="center"/>
    </xf>
    <xf numFmtId="0" fontId="43" fillId="24" borderId="0" applyNumberFormat="0" applyBorder="0" applyAlignment="0" applyProtection="0">
      <alignment vertical="center"/>
    </xf>
    <xf numFmtId="0" fontId="42" fillId="10" borderId="0" applyNumberFormat="0" applyBorder="0" applyAlignment="0" applyProtection="0">
      <alignment vertical="center"/>
    </xf>
    <xf numFmtId="0" fontId="42" fillId="10" borderId="0" applyNumberFormat="0" applyBorder="0" applyAlignment="0" applyProtection="0">
      <alignment vertical="center"/>
    </xf>
    <xf numFmtId="0" fontId="43" fillId="24" borderId="0" applyNumberFormat="0" applyBorder="0" applyAlignment="0" applyProtection="0">
      <alignment vertical="center"/>
    </xf>
    <xf numFmtId="0" fontId="42" fillId="10" borderId="0" applyNumberFormat="0" applyBorder="0" applyAlignment="0" applyProtection="0">
      <alignment vertical="center"/>
    </xf>
    <xf numFmtId="0" fontId="43" fillId="24" borderId="0" applyNumberFormat="0" applyBorder="0" applyAlignment="0" applyProtection="0">
      <alignment vertical="center"/>
    </xf>
    <xf numFmtId="0" fontId="43" fillId="8" borderId="0" applyNumberFormat="0" applyBorder="0" applyAlignment="0" applyProtection="0">
      <alignment vertical="center"/>
    </xf>
    <xf numFmtId="0" fontId="42" fillId="10" borderId="0" applyNumberFormat="0" applyBorder="0" applyAlignment="0" applyProtection="0">
      <alignment vertical="center"/>
    </xf>
    <xf numFmtId="0" fontId="48" fillId="20" borderId="0" applyNumberFormat="0" applyBorder="0" applyAlignment="0" applyProtection="0">
      <alignment vertical="center"/>
    </xf>
    <xf numFmtId="0" fontId="43" fillId="24" borderId="0" applyNumberFormat="0" applyBorder="0" applyAlignment="0" applyProtection="0">
      <alignment vertical="center"/>
    </xf>
    <xf numFmtId="0" fontId="42" fillId="10" borderId="0" applyNumberFormat="0" applyBorder="0" applyAlignment="0" applyProtection="0">
      <alignment vertical="center"/>
    </xf>
    <xf numFmtId="0" fontId="43" fillId="24" borderId="0" applyNumberFormat="0" applyBorder="0" applyAlignment="0" applyProtection="0">
      <alignment vertical="center"/>
    </xf>
    <xf numFmtId="0" fontId="43" fillId="3"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3"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3"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3" borderId="0" applyNumberFormat="0" applyBorder="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43" fillId="3" borderId="0" applyNumberFormat="0" applyBorder="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43" fillId="3" borderId="0" applyNumberFormat="0" applyBorder="0" applyAlignment="0" applyProtection="0">
      <alignment vertical="center"/>
    </xf>
    <xf numFmtId="0" fontId="68" fillId="0" borderId="0" applyNumberFormat="0" applyFill="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6" fillId="0" borderId="0">
      <alignment vertical="center"/>
    </xf>
    <xf numFmtId="0" fontId="43" fillId="8" borderId="0" applyNumberFormat="0" applyBorder="0" applyAlignment="0" applyProtection="0">
      <alignment vertical="center"/>
    </xf>
    <xf numFmtId="0" fontId="97" fillId="0" borderId="0">
      <alignment vertical="center"/>
    </xf>
    <xf numFmtId="0" fontId="43" fillId="8" borderId="0" applyNumberFormat="0" applyBorder="0" applyAlignment="0" applyProtection="0">
      <alignment vertical="center"/>
    </xf>
    <xf numFmtId="0" fontId="97" fillId="0" borderId="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5" fillId="20"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97" fillId="0" borderId="0"/>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65" fillId="0" borderId="40" applyNumberFormat="0" applyFill="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65" fillId="0" borderId="40" applyNumberFormat="0" applyFill="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65" fillId="0" borderId="40" applyNumberFormat="0" applyFill="0" applyAlignment="0" applyProtection="0">
      <alignment vertical="center"/>
    </xf>
    <xf numFmtId="0" fontId="43" fillId="29"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65" fillId="0" borderId="40" applyNumberFormat="0" applyFill="0" applyAlignment="0" applyProtection="0">
      <alignment vertical="center"/>
    </xf>
    <xf numFmtId="0" fontId="43" fillId="29"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97" fillId="0" borderId="0"/>
    <xf numFmtId="0" fontId="50" fillId="0" borderId="0" applyNumberFormat="0" applyFill="0" applyBorder="0" applyAlignment="0" applyProtection="0">
      <alignment vertical="center"/>
    </xf>
    <xf numFmtId="0" fontId="43" fillId="8" borderId="0" applyNumberFormat="0" applyBorder="0" applyAlignment="0" applyProtection="0">
      <alignment vertical="center"/>
    </xf>
    <xf numFmtId="0" fontId="65" fillId="0" borderId="40" applyNumberFormat="0" applyFill="0" applyAlignment="0" applyProtection="0">
      <alignment vertical="center"/>
    </xf>
    <xf numFmtId="0" fontId="43" fillId="29"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29" borderId="0" applyNumberFormat="0" applyBorder="0" applyAlignment="0" applyProtection="0">
      <alignment vertical="center"/>
    </xf>
    <xf numFmtId="0" fontId="43" fillId="8" borderId="0" applyNumberFormat="0" applyBorder="0" applyAlignment="0" applyProtection="0">
      <alignment vertical="center"/>
    </xf>
    <xf numFmtId="0" fontId="97" fillId="0" borderId="0"/>
    <xf numFmtId="0" fontId="43" fillId="29" borderId="0" applyNumberFormat="0" applyBorder="0" applyAlignment="0" applyProtection="0">
      <alignment vertical="center"/>
    </xf>
    <xf numFmtId="0" fontId="43" fillId="8" borderId="0" applyNumberFormat="0" applyBorder="0" applyAlignment="0" applyProtection="0">
      <alignment vertical="center"/>
    </xf>
    <xf numFmtId="0" fontId="97" fillId="0" borderId="0">
      <alignment vertical="center"/>
    </xf>
    <xf numFmtId="0" fontId="43" fillId="8" borderId="0" applyNumberFormat="0" applyBorder="0" applyAlignment="0" applyProtection="0">
      <alignment vertical="center"/>
    </xf>
    <xf numFmtId="0" fontId="97" fillId="0" borderId="0"/>
    <xf numFmtId="0" fontId="43" fillId="8" borderId="0" applyNumberFormat="0" applyBorder="0" applyAlignment="0" applyProtection="0">
      <alignment vertical="center"/>
    </xf>
    <xf numFmtId="0" fontId="97" fillId="0" borderId="0"/>
    <xf numFmtId="0" fontId="43" fillId="8" borderId="0" applyNumberFormat="0" applyBorder="0" applyAlignment="0" applyProtection="0">
      <alignment vertical="center"/>
    </xf>
    <xf numFmtId="0" fontId="97" fillId="0" borderId="0"/>
    <xf numFmtId="0" fontId="97" fillId="0" borderId="0"/>
    <xf numFmtId="0" fontId="43" fillId="8" borderId="0" applyNumberFormat="0" applyBorder="0" applyAlignment="0" applyProtection="0">
      <alignment vertical="center"/>
    </xf>
    <xf numFmtId="0" fontId="97" fillId="0" borderId="0"/>
    <xf numFmtId="0" fontId="97" fillId="0" borderId="0"/>
    <xf numFmtId="0" fontId="43" fillId="8" borderId="0" applyNumberFormat="0" applyBorder="0" applyAlignment="0" applyProtection="0">
      <alignment vertical="center"/>
    </xf>
    <xf numFmtId="0" fontId="97" fillId="0" borderId="0"/>
    <xf numFmtId="0" fontId="97" fillId="0" borderId="0"/>
    <xf numFmtId="0" fontId="43" fillId="8" borderId="0" applyNumberFormat="0" applyBorder="0" applyAlignment="0" applyProtection="0">
      <alignment vertical="center"/>
    </xf>
    <xf numFmtId="0" fontId="97" fillId="0" borderId="0"/>
    <xf numFmtId="0" fontId="97" fillId="0" borderId="0"/>
    <xf numFmtId="0" fontId="43" fillId="8"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97" fillId="0" borderId="0"/>
    <xf numFmtId="0" fontId="97" fillId="0" borderId="0"/>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97" fillId="0" borderId="0"/>
    <xf numFmtId="0" fontId="97" fillId="0" borderId="0"/>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97" fillId="0" borderId="0"/>
    <xf numFmtId="0" fontId="97" fillId="0" borderId="0"/>
    <xf numFmtId="0" fontId="50" fillId="0" borderId="0" applyNumberFormat="0" applyFill="0" applyBorder="0" applyAlignment="0" applyProtection="0">
      <alignment vertical="center"/>
    </xf>
    <xf numFmtId="0" fontId="43" fillId="18" borderId="0" applyNumberFormat="0" applyBorder="0" applyAlignment="0" applyProtection="0">
      <alignment vertical="center"/>
    </xf>
    <xf numFmtId="0" fontId="57" fillId="0" borderId="37" applyNumberFormat="0" applyFill="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97" fillId="0" borderId="0"/>
    <xf numFmtId="0" fontId="43" fillId="18" borderId="0" applyNumberFormat="0" applyBorder="0" applyAlignment="0" applyProtection="0">
      <alignment vertical="center"/>
    </xf>
    <xf numFmtId="0" fontId="97" fillId="0" borderId="0"/>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97" fillId="0" borderId="0"/>
    <xf numFmtId="0" fontId="97" fillId="0" borderId="0"/>
    <xf numFmtId="0" fontId="43" fillId="18" borderId="0" applyNumberFormat="0" applyBorder="0" applyAlignment="0" applyProtection="0">
      <alignment vertical="center"/>
    </xf>
    <xf numFmtId="0" fontId="97" fillId="0" borderId="0"/>
    <xf numFmtId="0" fontId="97" fillId="0" borderId="0"/>
    <xf numFmtId="0" fontId="43" fillId="18" borderId="0" applyNumberFormat="0" applyBorder="0" applyAlignment="0" applyProtection="0">
      <alignment vertical="center"/>
    </xf>
    <xf numFmtId="0" fontId="97" fillId="0" borderId="0"/>
    <xf numFmtId="0" fontId="97" fillId="0" borderId="0"/>
    <xf numFmtId="0" fontId="43" fillId="18" borderId="0" applyNumberFormat="0" applyBorder="0" applyAlignment="0" applyProtection="0">
      <alignment vertical="center"/>
    </xf>
    <xf numFmtId="0" fontId="97" fillId="0" borderId="0"/>
    <xf numFmtId="0" fontId="97" fillId="0" borderId="0"/>
    <xf numFmtId="0" fontId="43" fillId="18" borderId="0" applyNumberFormat="0" applyBorder="0" applyAlignment="0" applyProtection="0">
      <alignment vertical="center"/>
    </xf>
    <xf numFmtId="0" fontId="97" fillId="0" borderId="0"/>
    <xf numFmtId="0" fontId="97" fillId="0" borderId="0"/>
    <xf numFmtId="0" fontId="43" fillId="18" borderId="0" applyNumberFormat="0" applyBorder="0" applyAlignment="0" applyProtection="0">
      <alignment vertical="center"/>
    </xf>
    <xf numFmtId="0" fontId="43" fillId="5" borderId="0" applyNumberFormat="0" applyBorder="0" applyAlignment="0" applyProtection="0">
      <alignment vertical="center"/>
    </xf>
    <xf numFmtId="0" fontId="97" fillId="0" borderId="0"/>
    <xf numFmtId="0" fontId="97" fillId="0" borderId="0"/>
    <xf numFmtId="0" fontId="43" fillId="5" borderId="0" applyNumberFormat="0" applyBorder="0" applyAlignment="0" applyProtection="0">
      <alignment vertical="center"/>
    </xf>
    <xf numFmtId="0" fontId="97" fillId="0" borderId="0"/>
    <xf numFmtId="0" fontId="97" fillId="0" borderId="0"/>
    <xf numFmtId="0" fontId="43" fillId="5" borderId="0" applyNumberFormat="0" applyBorder="0" applyAlignment="0" applyProtection="0">
      <alignment vertical="center"/>
    </xf>
    <xf numFmtId="0" fontId="11" fillId="0" borderId="0" applyNumberFormat="0" applyFont="0" applyFill="0" applyBorder="0" applyAlignment="0" applyProtection="0">
      <alignment vertical="center"/>
    </xf>
    <xf numFmtId="0" fontId="43" fillId="5" borderId="0" applyNumberFormat="0" applyBorder="0" applyAlignment="0" applyProtection="0">
      <alignment vertical="center"/>
    </xf>
    <xf numFmtId="0" fontId="68" fillId="0" borderId="42" applyNumberFormat="0" applyFill="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44" fillId="0" borderId="31" applyNumberFormat="0" applyFill="0" applyAlignment="0" applyProtection="0">
      <alignment vertical="center"/>
    </xf>
    <xf numFmtId="0" fontId="68" fillId="0" borderId="42" applyNumberFormat="0" applyFill="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97" fillId="0" borderId="0"/>
    <xf numFmtId="0" fontId="97" fillId="0" borderId="0"/>
    <xf numFmtId="0" fontId="50" fillId="0" borderId="0" applyNumberFormat="0" applyFill="0" applyBorder="0" applyAlignment="0" applyProtection="0">
      <alignment vertical="center"/>
    </xf>
    <xf numFmtId="0" fontId="43" fillId="5" borderId="0" applyNumberFormat="0" applyBorder="0" applyAlignment="0" applyProtection="0">
      <alignment vertical="center"/>
    </xf>
    <xf numFmtId="0" fontId="48" fillId="20" borderId="0" applyNumberFormat="0" applyBorder="0" applyAlignment="0" applyProtection="0">
      <alignment vertical="center"/>
    </xf>
    <xf numFmtId="0" fontId="68" fillId="0" borderId="42" applyNumberFormat="0" applyFill="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97" fillId="0" borderId="0"/>
    <xf numFmtId="0" fontId="97" fillId="0" borderId="0"/>
    <xf numFmtId="0" fontId="43" fillId="5" borderId="0" applyNumberFormat="0" applyBorder="0" applyAlignment="0" applyProtection="0">
      <alignment vertical="center"/>
    </xf>
    <xf numFmtId="0" fontId="97" fillId="0" borderId="0"/>
    <xf numFmtId="0" fontId="97" fillId="0" borderId="0"/>
    <xf numFmtId="0" fontId="43" fillId="5" borderId="0" applyNumberFormat="0" applyBorder="0" applyAlignment="0" applyProtection="0">
      <alignment vertical="center"/>
    </xf>
    <xf numFmtId="0" fontId="97" fillId="0" borderId="0"/>
    <xf numFmtId="0" fontId="97" fillId="0" borderId="0"/>
    <xf numFmtId="0" fontId="43" fillId="5" borderId="0" applyNumberFormat="0" applyBorder="0" applyAlignment="0" applyProtection="0">
      <alignment vertical="center"/>
    </xf>
    <xf numFmtId="0" fontId="97" fillId="0" borderId="0">
      <alignment vertical="center"/>
    </xf>
    <xf numFmtId="0" fontId="97" fillId="0" borderId="0"/>
    <xf numFmtId="0" fontId="97" fillId="0" borderId="0"/>
    <xf numFmtId="0" fontId="43" fillId="5" borderId="0" applyNumberFormat="0" applyBorder="0" applyAlignment="0" applyProtection="0">
      <alignment vertical="center"/>
    </xf>
    <xf numFmtId="0" fontId="97" fillId="0" borderId="0"/>
    <xf numFmtId="0" fontId="97" fillId="0" borderId="0"/>
    <xf numFmtId="0" fontId="97" fillId="0" borderId="0"/>
    <xf numFmtId="0" fontId="43" fillId="5" borderId="0" applyNumberFormat="0" applyBorder="0" applyAlignment="0" applyProtection="0">
      <alignment vertical="center"/>
    </xf>
    <xf numFmtId="0" fontId="43" fillId="13" borderId="0" applyNumberFormat="0" applyBorder="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43" fillId="13" borderId="0" applyNumberFormat="0" applyBorder="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43" fillId="13" borderId="0" applyNumberFormat="0" applyBorder="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43" fillId="13" borderId="0" applyNumberFormat="0" applyBorder="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43" fillId="13" borderId="0" applyNumberFormat="0" applyBorder="0" applyAlignment="0" applyProtection="0">
      <alignment vertical="center"/>
    </xf>
    <xf numFmtId="0" fontId="40" fillId="7" borderId="0" applyNumberFormat="0" applyBorder="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43" fillId="13" borderId="0" applyNumberFormat="0" applyBorder="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50" fillId="0" borderId="35" applyNumberFormat="0" applyFill="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28" fillId="18" borderId="0" applyNumberFormat="0" applyBorder="0" applyAlignment="0" applyProtection="0"/>
    <xf numFmtId="0" fontId="39" fillId="0" borderId="0" applyNumberFormat="0" applyFill="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68" fillId="0" borderId="0" applyNumberFormat="0" applyFill="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68" fillId="0" borderId="0" applyNumberFormat="0" applyFill="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68" fillId="0" borderId="0" applyNumberFormat="0" applyFill="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68" fillId="0" borderId="0" applyNumberFormat="0" applyFill="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8" fillId="20"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5" fillId="20" borderId="0" applyNumberFormat="0" applyBorder="0" applyAlignment="0" applyProtection="0">
      <alignment vertical="center"/>
    </xf>
    <xf numFmtId="0" fontId="43" fillId="13"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3" fillId="29" borderId="0" applyNumberFormat="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3" fillId="29" borderId="0" applyNumberFormat="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3" fillId="29" borderId="0" applyNumberFormat="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3" fillId="29" borderId="0" applyNumberFormat="0" applyBorder="0" applyAlignment="0" applyProtection="0">
      <alignment vertical="center"/>
    </xf>
    <xf numFmtId="0" fontId="43" fillId="34" borderId="0" applyNumberFormat="0" applyBorder="0" applyAlignment="0" applyProtection="0">
      <alignment vertical="center"/>
    </xf>
    <xf numFmtId="0" fontId="28" fillId="4" borderId="0" applyNumberFormat="0" applyBorder="0" applyAlignment="0" applyProtection="0"/>
    <xf numFmtId="0" fontId="59" fillId="3" borderId="0" applyNumberFormat="0" applyBorder="0" applyAlignment="0" applyProtection="0"/>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97" fillId="0" borderId="0"/>
    <xf numFmtId="0" fontId="43" fillId="34" borderId="0" applyNumberFormat="0" applyBorder="0" applyAlignment="0" applyProtection="0">
      <alignment vertical="center"/>
    </xf>
    <xf numFmtId="0" fontId="43" fillId="37" borderId="0" applyNumberFormat="0" applyBorder="0" applyAlignment="0" applyProtection="0">
      <alignment vertical="center"/>
    </xf>
    <xf numFmtId="0" fontId="59" fillId="32" borderId="0" applyNumberFormat="0" applyBorder="0" applyAlignment="0" applyProtection="0"/>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5" fillId="20"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97" fillId="0" borderId="0"/>
    <xf numFmtId="0" fontId="43" fillId="37" borderId="0" applyNumberFormat="0" applyBorder="0" applyAlignment="0" applyProtection="0">
      <alignment vertical="center"/>
    </xf>
    <xf numFmtId="0" fontId="43" fillId="29" borderId="0" applyNumberFormat="0" applyBorder="0" applyAlignment="0" applyProtection="0">
      <alignment vertical="center"/>
    </xf>
    <xf numFmtId="0" fontId="28" fillId="11" borderId="0" applyNumberFormat="0" applyBorder="0" applyAlignment="0" applyProtection="0"/>
    <xf numFmtId="0" fontId="43" fillId="17" borderId="0" applyNumberFormat="0" applyBorder="0" applyAlignment="0" applyProtection="0">
      <alignment vertical="center"/>
    </xf>
    <xf numFmtId="0" fontId="28" fillId="4" borderId="0" applyNumberFormat="0" applyBorder="0" applyAlignment="0" applyProtection="0"/>
    <xf numFmtId="0" fontId="39" fillId="0" borderId="0" applyNumberFormat="0" applyFill="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3" fillId="17"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3" fillId="17"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3" fillId="17"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3" fillId="17" borderId="0" applyNumberFormat="0" applyBorder="0" applyAlignment="0" applyProtection="0">
      <alignment vertical="center"/>
    </xf>
    <xf numFmtId="0" fontId="97" fillId="0" borderId="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3" fillId="17" borderId="0" applyNumberFormat="0" applyBorder="0" applyAlignment="0" applyProtection="0">
      <alignment vertical="center"/>
    </xf>
    <xf numFmtId="0" fontId="43" fillId="13" borderId="0" applyNumberFormat="0" applyBorder="0" applyAlignment="0" applyProtection="0">
      <alignment vertical="center"/>
    </xf>
    <xf numFmtId="0" fontId="28" fillId="9" borderId="0" applyNumberFormat="0" applyBorder="0" applyAlignment="0" applyProtection="0"/>
    <xf numFmtId="0" fontId="28" fillId="4" borderId="0" applyNumberFormat="0" applyBorder="0" applyAlignment="0" applyProtection="0"/>
    <xf numFmtId="0" fontId="59" fillId="3" borderId="0" applyNumberFormat="0" applyBorder="0" applyAlignment="0" applyProtection="0"/>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41"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28" fillId="8" borderId="0" applyNumberFormat="0" applyBorder="0" applyAlignment="0" applyProtection="0"/>
    <xf numFmtId="0" fontId="59" fillId="8" borderId="0" applyNumberFormat="0" applyBorder="0" applyAlignment="0" applyProtection="0"/>
    <xf numFmtId="0" fontId="43" fillId="41" borderId="0" applyNumberFormat="0" applyBorder="0" applyAlignment="0" applyProtection="0">
      <alignment vertical="center"/>
    </xf>
    <xf numFmtId="0" fontId="43" fillId="41" borderId="0" applyNumberFormat="0" applyBorder="0" applyAlignment="0" applyProtection="0">
      <alignment vertical="center"/>
    </xf>
    <xf numFmtId="0" fontId="43" fillId="41" borderId="0" applyNumberFormat="0" applyBorder="0" applyAlignment="0" applyProtection="0">
      <alignment vertical="center"/>
    </xf>
    <xf numFmtId="0" fontId="43" fillId="41" borderId="0" applyNumberFormat="0" applyBorder="0" applyAlignment="0" applyProtection="0">
      <alignment vertical="center"/>
    </xf>
    <xf numFmtId="0" fontId="43" fillId="41" borderId="0" applyNumberFormat="0" applyBorder="0" applyAlignment="0" applyProtection="0">
      <alignment vertical="center"/>
    </xf>
    <xf numFmtId="0" fontId="48" fillId="20" borderId="0" applyNumberFormat="0" applyBorder="0" applyAlignment="0" applyProtection="0">
      <alignment vertical="center"/>
    </xf>
    <xf numFmtId="0" fontId="97" fillId="0" borderId="0"/>
    <xf numFmtId="0" fontId="48" fillId="20" borderId="0" applyNumberFormat="0" applyBorder="0" applyAlignment="0" applyProtection="0">
      <alignment vertical="center"/>
    </xf>
    <xf numFmtId="0" fontId="56" fillId="18" borderId="32"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43" fillId="17" borderId="0" applyNumberFormat="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97" fillId="0" borderId="0"/>
    <xf numFmtId="0" fontId="40" fillId="7" borderId="0" applyNumberFormat="0" applyBorder="0" applyAlignment="0" applyProtection="0">
      <alignment vertical="center"/>
    </xf>
    <xf numFmtId="0" fontId="97" fillId="0" borderId="0"/>
    <xf numFmtId="0" fontId="40" fillId="7" borderId="0" applyNumberFormat="0" applyBorder="0" applyAlignment="0" applyProtection="0">
      <alignment vertical="center"/>
    </xf>
    <xf numFmtId="0" fontId="6" fillId="11" borderId="30" applyNumberFormat="0" applyFont="0" applyAlignment="0" applyProtection="0">
      <alignment vertical="center"/>
    </xf>
    <xf numFmtId="0" fontId="44" fillId="0" borderId="31"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0" applyNumberFormat="0" applyFill="0" applyBorder="0" applyAlignment="0" applyProtection="0">
      <alignment vertical="center"/>
    </xf>
    <xf numFmtId="0" fontId="47" fillId="8" borderId="32" applyNumberFormat="0" applyAlignment="0" applyProtection="0">
      <alignment vertical="center"/>
    </xf>
    <xf numFmtId="0" fontId="39" fillId="0" borderId="0" applyNumberFormat="0" applyFill="0" applyBorder="0" applyAlignment="0" applyProtection="0">
      <alignment vertical="center"/>
    </xf>
    <xf numFmtId="0" fontId="47" fillId="8" borderId="32" applyNumberFormat="0" applyAlignment="0" applyProtection="0">
      <alignment vertical="center"/>
    </xf>
    <xf numFmtId="0" fontId="46" fillId="5" borderId="0" applyNumberFormat="0" applyBorder="0" applyAlignment="0" applyProtection="0">
      <alignment vertical="center"/>
    </xf>
    <xf numFmtId="0" fontId="41" fillId="0" borderId="29" applyNumberFormat="0" applyFill="0" applyAlignment="0" applyProtection="0">
      <alignment vertical="center"/>
    </xf>
    <xf numFmtId="0" fontId="48" fillId="20" borderId="0" applyNumberFormat="0" applyBorder="0" applyAlignment="0" applyProtection="0">
      <alignment vertical="center"/>
    </xf>
    <xf numFmtId="0" fontId="97" fillId="0" borderId="0"/>
    <xf numFmtId="0" fontId="97" fillId="11" borderId="30" applyNumberFormat="0" applyFont="0" applyAlignment="0" applyProtection="0">
      <alignment vertical="center"/>
    </xf>
    <xf numFmtId="0" fontId="97" fillId="11" borderId="30" applyNumberFormat="0" applyFont="0" applyAlignment="0" applyProtection="0">
      <alignment vertical="center"/>
    </xf>
    <xf numFmtId="0" fontId="97" fillId="0" borderId="0"/>
    <xf numFmtId="0" fontId="97" fillId="0" borderId="0"/>
    <xf numFmtId="0" fontId="54" fillId="18" borderId="36" applyNumberFormat="0" applyAlignment="0" applyProtection="0">
      <alignment vertical="center"/>
    </xf>
    <xf numFmtId="0" fontId="64" fillId="0" borderId="0" applyNumberFormat="0" applyFill="0" applyBorder="0" applyAlignment="0" applyProtection="0">
      <alignment vertical="top"/>
    </xf>
    <xf numFmtId="0" fontId="6" fillId="0" borderId="47" applyNumberFormat="0" applyFont="0" applyFill="0" applyBorder="0" applyAlignment="0" applyProtection="0">
      <alignment horizontal="left" vertical="center" wrapText="1"/>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60" fillId="0" borderId="38" applyNumberFormat="0" applyFill="0" applyAlignment="0" applyProtection="0">
      <alignment vertical="center"/>
    </xf>
    <xf numFmtId="0" fontId="97" fillId="0" borderId="0"/>
    <xf numFmtId="0" fontId="97" fillId="0" borderId="0"/>
    <xf numFmtId="0" fontId="60" fillId="0" borderId="38" applyNumberFormat="0" applyFill="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0" fontId="50" fillId="0" borderId="35" applyNumberFormat="0" applyFill="0" applyAlignment="0" applyProtection="0">
      <alignment vertical="center"/>
    </xf>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alignment vertical="center"/>
    </xf>
    <xf numFmtId="9" fontId="97" fillId="0" borderId="0" applyFont="0" applyFill="0" applyBorder="0" applyAlignment="0" applyProtection="0"/>
    <xf numFmtId="9" fontId="97" fillId="0" borderId="0" applyFont="0" applyFill="0" applyBorder="0" applyAlignment="0" applyProtection="0"/>
    <xf numFmtId="0" fontId="6" fillId="11" borderId="30" applyNumberFormat="0" applyFont="0" applyAlignment="0" applyProtection="0">
      <alignment vertical="center"/>
    </xf>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0" fontId="40" fillId="7" borderId="0" applyNumberFormat="0" applyBorder="0" applyAlignment="0" applyProtection="0">
      <alignment vertical="center"/>
    </xf>
    <xf numFmtId="9" fontId="97" fillId="0" borderId="0" applyFont="0" applyFill="0" applyBorder="0" applyAlignment="0" applyProtection="0"/>
    <xf numFmtId="9" fontId="97" fillId="0" borderId="0" applyFont="0" applyFill="0" applyBorder="0" applyAlignment="0" applyProtection="0"/>
    <xf numFmtId="0" fontId="51" fillId="32" borderId="34" applyNumberFormat="0" applyAlignment="0" applyProtection="0">
      <alignment vertical="center"/>
    </xf>
    <xf numFmtId="0" fontId="51" fillId="32" borderId="34" applyNumberFormat="0" applyAlignment="0" applyProtection="0">
      <alignment vertical="center"/>
    </xf>
    <xf numFmtId="0" fontId="48" fillId="20" borderId="0" applyNumberFormat="0" applyBorder="0" applyAlignment="0" applyProtection="0">
      <alignment vertical="center"/>
    </xf>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xf numFmtId="0" fontId="51" fillId="32" borderId="34" applyNumberFormat="0" applyAlignment="0" applyProtection="0">
      <alignment vertical="center"/>
    </xf>
    <xf numFmtId="0" fontId="51" fillId="32" borderId="34" applyNumberFormat="0" applyAlignment="0" applyProtection="0">
      <alignment vertical="center"/>
    </xf>
    <xf numFmtId="0" fontId="48" fillId="20" borderId="0" applyNumberFormat="0" applyBorder="0" applyAlignment="0" applyProtection="0">
      <alignment vertical="center"/>
    </xf>
    <xf numFmtId="9" fontId="97" fillId="0" borderId="0" applyFont="0" applyFill="0" applyBorder="0" applyAlignment="0" applyProtection="0"/>
    <xf numFmtId="9" fontId="6" fillId="0" borderId="0" applyFont="0" applyFill="0" applyBorder="0" applyAlignment="0" applyProtection="0">
      <alignment vertical="center"/>
    </xf>
    <xf numFmtId="9" fontId="97" fillId="0" borderId="0" applyFont="0" applyFill="0" applyBorder="0" applyAlignment="0" applyProtection="0"/>
    <xf numFmtId="0" fontId="97" fillId="0" borderId="0"/>
    <xf numFmtId="0" fontId="11" fillId="0" borderId="0">
      <alignment vertical="center"/>
    </xf>
    <xf numFmtId="9" fontId="97" fillId="0" borderId="0" applyFont="0" applyFill="0" applyBorder="0" applyAlignment="0" applyProtection="0"/>
    <xf numFmtId="0" fontId="97" fillId="0" borderId="0">
      <alignment vertical="center"/>
    </xf>
    <xf numFmtId="0" fontId="11" fillId="0" borderId="0">
      <alignment vertical="center"/>
    </xf>
    <xf numFmtId="9" fontId="97" fillId="0" borderId="0" applyFont="0" applyFill="0" applyBorder="0" applyAlignment="0" applyProtection="0"/>
    <xf numFmtId="9" fontId="97" fillId="0" borderId="0" applyFont="0" applyFill="0" applyBorder="0" applyAlignment="0" applyProtection="0"/>
    <xf numFmtId="9" fontId="97" fillId="0" borderId="0" applyFont="0" applyFill="0" applyBorder="0" applyAlignment="0" applyProtection="0">
      <alignment vertical="center"/>
    </xf>
    <xf numFmtId="9" fontId="6" fillId="0" borderId="0" applyFont="0" applyFill="0" applyBorder="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69" fillId="0" borderId="43"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70" fillId="0" borderId="44"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68" fillId="0" borderId="42"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68" fillId="0" borderId="42"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68" fillId="0" borderId="42"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68" fillId="0" borderId="42"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68" fillId="0" borderId="42"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68" fillId="0" borderId="42"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68" fillId="0" borderId="42"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97" fillId="0" borderId="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50" fillId="0" borderId="35" applyNumberFormat="0" applyFill="0" applyAlignment="0" applyProtection="0">
      <alignment vertical="center"/>
    </xf>
    <xf numFmtId="0" fontId="45" fillId="20" borderId="0" applyNumberFormat="0" applyBorder="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50" fillId="0" borderId="35"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50" fillId="0" borderId="35"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4" fillId="0" borderId="31" applyNumberFormat="0" applyFill="0" applyAlignment="0" applyProtection="0">
      <alignment vertical="center"/>
    </xf>
    <xf numFmtId="0" fontId="48" fillId="20" borderId="0" applyNumberFormat="0" applyBorder="0" applyAlignment="0" applyProtection="0">
      <alignment vertical="center"/>
    </xf>
    <xf numFmtId="0" fontId="65" fillId="0" borderId="40" applyNumberFormat="0" applyFill="0" applyAlignment="0" applyProtection="0">
      <alignment vertical="center"/>
    </xf>
    <xf numFmtId="0" fontId="6" fillId="0" borderId="0">
      <alignment vertical="center"/>
    </xf>
    <xf numFmtId="0" fontId="97" fillId="0" borderId="0">
      <alignment vertical="center"/>
    </xf>
    <xf numFmtId="0" fontId="44" fillId="0" borderId="31" applyNumberFormat="0" applyFill="0" applyAlignment="0" applyProtection="0">
      <alignment vertical="center"/>
    </xf>
    <xf numFmtId="0" fontId="6" fillId="0" borderId="0">
      <alignment vertical="center"/>
    </xf>
    <xf numFmtId="0" fontId="11" fillId="0" borderId="0">
      <alignment vertical="center"/>
    </xf>
    <xf numFmtId="0" fontId="65" fillId="0" borderId="40" applyNumberFormat="0" applyFill="0" applyAlignment="0" applyProtection="0">
      <alignment vertical="center"/>
    </xf>
    <xf numFmtId="0" fontId="65" fillId="0" borderId="40" applyNumberFormat="0" applyFill="0" applyAlignment="0" applyProtection="0">
      <alignment vertical="center"/>
    </xf>
    <xf numFmtId="0" fontId="6" fillId="0" borderId="0">
      <alignment vertical="center"/>
    </xf>
    <xf numFmtId="0" fontId="6" fillId="0" borderId="0">
      <alignment vertical="center"/>
    </xf>
    <xf numFmtId="0" fontId="44" fillId="0" borderId="31" applyNumberFormat="0" applyFill="0" applyAlignment="0" applyProtection="0">
      <alignment vertical="center"/>
    </xf>
    <xf numFmtId="0" fontId="65" fillId="0" borderId="40" applyNumberFormat="0" applyFill="0" applyAlignment="0" applyProtection="0">
      <alignment vertical="center"/>
    </xf>
    <xf numFmtId="0" fontId="44" fillId="0" borderId="31" applyNumberFormat="0" applyFill="0" applyAlignment="0" applyProtection="0">
      <alignment vertical="center"/>
    </xf>
    <xf numFmtId="0" fontId="65" fillId="0" borderId="40" applyNumberFormat="0" applyFill="0" applyAlignment="0" applyProtection="0">
      <alignment vertical="center"/>
    </xf>
    <xf numFmtId="0" fontId="44" fillId="0" borderId="31" applyNumberFormat="0" applyFill="0" applyAlignment="0" applyProtection="0">
      <alignment vertical="center"/>
    </xf>
    <xf numFmtId="0" fontId="65" fillId="0" borderId="40" applyNumberFormat="0" applyFill="0" applyAlignment="0" applyProtection="0">
      <alignment vertical="center"/>
    </xf>
    <xf numFmtId="0" fontId="97" fillId="0" borderId="0"/>
    <xf numFmtId="0" fontId="97" fillId="0" borderId="0">
      <alignment vertical="center"/>
    </xf>
    <xf numFmtId="0" fontId="44" fillId="0" borderId="31" applyNumberFormat="0" applyFill="0" applyAlignment="0" applyProtection="0">
      <alignment vertical="center"/>
    </xf>
    <xf numFmtId="0" fontId="74" fillId="0" borderId="0" applyNumberFormat="0" applyFill="0" applyBorder="0" applyAlignment="0" applyProtection="0">
      <alignment vertical="center"/>
    </xf>
    <xf numFmtId="0" fontId="74" fillId="0" borderId="0" applyNumberFormat="0" applyFill="0" applyBorder="0" applyAlignment="0" applyProtection="0">
      <alignment vertical="center"/>
    </xf>
    <xf numFmtId="0" fontId="50" fillId="0" borderId="35" applyNumberFormat="0" applyFill="0" applyAlignment="0" applyProtection="0">
      <alignment vertical="center"/>
    </xf>
    <xf numFmtId="0" fontId="39" fillId="0" borderId="0" applyNumberFormat="0" applyFill="0" applyBorder="0" applyAlignment="0" applyProtection="0">
      <alignment vertical="center"/>
    </xf>
    <xf numFmtId="0" fontId="74" fillId="0" borderId="0" applyNumberFormat="0" applyFill="0" applyBorder="0" applyAlignment="0" applyProtection="0">
      <alignment vertical="center"/>
    </xf>
    <xf numFmtId="0" fontId="74" fillId="0" borderId="0" applyNumberFormat="0" applyFill="0" applyBorder="0" applyAlignment="0" applyProtection="0">
      <alignment vertical="center"/>
    </xf>
    <xf numFmtId="0" fontId="48" fillId="20" borderId="0" applyNumberFormat="0" applyBorder="0" applyAlignment="0" applyProtection="0">
      <alignment vertical="center"/>
    </xf>
    <xf numFmtId="0" fontId="74" fillId="0" borderId="0" applyNumberFormat="0" applyFill="0" applyBorder="0" applyAlignment="0" applyProtection="0">
      <alignment vertical="center"/>
    </xf>
    <xf numFmtId="0" fontId="74" fillId="0" borderId="0" applyNumberFormat="0" applyFill="0" applyBorder="0" applyAlignment="0" applyProtection="0">
      <alignment vertical="center"/>
    </xf>
    <xf numFmtId="0" fontId="74" fillId="0" borderId="0" applyNumberFormat="0" applyFill="0" applyBorder="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76" fillId="0" borderId="45" applyNumberFormat="0" applyFill="0" applyAlignment="0" applyProtection="0">
      <alignment vertical="center"/>
    </xf>
    <xf numFmtId="0" fontId="97" fillId="0" borderId="0"/>
    <xf numFmtId="0" fontId="41" fillId="0" borderId="29" applyNumberFormat="0" applyFill="0" applyAlignment="0" applyProtection="0">
      <alignment vertical="center"/>
    </xf>
    <xf numFmtId="0" fontId="66" fillId="20" borderId="0" applyNumberFormat="0" applyBorder="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5" fillId="20" borderId="0" applyNumberFormat="0" applyBorder="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97" fillId="0" borderId="0"/>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97" fillId="0" borderId="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97" fillId="0" borderId="0"/>
    <xf numFmtId="0" fontId="11" fillId="0" borderId="0" applyNumberFormat="0" applyFont="0" applyFill="0" applyBorder="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57" fillId="0" borderId="37" applyNumberFormat="0" applyFill="0" applyAlignment="0" applyProtection="0">
      <alignment vertical="center"/>
    </xf>
    <xf numFmtId="0" fontId="57" fillId="0" borderId="37"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57" fillId="0" borderId="37" applyNumberFormat="0" applyFill="0" applyAlignment="0" applyProtection="0">
      <alignment vertical="center"/>
    </xf>
    <xf numFmtId="0" fontId="41" fillId="0" borderId="29" applyNumberFormat="0" applyFill="0" applyAlignment="0" applyProtection="0">
      <alignment vertical="center"/>
    </xf>
    <xf numFmtId="0" fontId="57" fillId="0" borderId="37"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57" fillId="0" borderId="37" applyNumberFormat="0" applyFill="0" applyAlignment="0" applyProtection="0">
      <alignment vertical="center"/>
    </xf>
    <xf numFmtId="0" fontId="45" fillId="20" borderId="0" applyNumberFormat="0" applyBorder="0" applyAlignment="0" applyProtection="0">
      <alignment vertical="center"/>
    </xf>
    <xf numFmtId="0" fontId="50" fillId="0" borderId="35" applyNumberFormat="0" applyFill="0" applyAlignment="0" applyProtection="0">
      <alignment vertical="center"/>
    </xf>
    <xf numFmtId="0" fontId="97" fillId="0" borderId="0"/>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48" fillId="20" borderId="0" applyNumberFormat="0" applyBorder="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45" fillId="20" borderId="0" applyNumberFormat="0" applyBorder="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66" fillId="20" borderId="0" applyNumberFormat="0" applyBorder="0" applyAlignment="0" applyProtection="0">
      <alignment vertical="center"/>
    </xf>
    <xf numFmtId="0" fontId="48" fillId="20" borderId="0" applyNumberFormat="0" applyBorder="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70" fillId="0" borderId="0" applyNumberFormat="0" applyFill="0" applyBorder="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35" applyNumberFormat="0" applyFill="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45" fillId="20" borderId="0" applyNumberFormat="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45" fillId="20" borderId="0" applyNumberFormat="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8" fillId="20" borderId="0" applyNumberFormat="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72" fillId="0" borderId="0" applyNumberFormat="0" applyFill="0" applyBorder="0" applyAlignment="0" applyProtection="0"/>
    <xf numFmtId="0" fontId="71" fillId="45" borderId="0" applyNumberFormat="0" applyBorder="0" applyAlignment="0" applyProtection="0">
      <alignment vertical="center"/>
    </xf>
    <xf numFmtId="0" fontId="71" fillId="45" borderId="0" applyNumberFormat="0" applyBorder="0" applyAlignment="0" applyProtection="0">
      <alignment vertical="center"/>
    </xf>
    <xf numFmtId="0" fontId="71" fillId="45" borderId="0" applyNumberFormat="0" applyBorder="0" applyAlignment="0" applyProtection="0">
      <alignment vertical="center"/>
    </xf>
    <xf numFmtId="0" fontId="71" fillId="45" borderId="0" applyNumberFormat="0" applyBorder="0" applyAlignment="0" applyProtection="0">
      <alignment vertical="center"/>
    </xf>
    <xf numFmtId="0" fontId="48" fillId="20" borderId="0" applyNumberFormat="0" applyBorder="0" applyAlignment="0" applyProtection="0">
      <alignment vertical="center"/>
    </xf>
    <xf numFmtId="0" fontId="71" fillId="45"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11" fillId="0" borderId="0">
      <alignment vertical="center"/>
    </xf>
    <xf numFmtId="0" fontId="6" fillId="0" borderId="0">
      <alignment vertical="center"/>
    </xf>
    <xf numFmtId="0" fontId="97" fillId="0" borderId="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66"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11" fillId="0" borderId="0">
      <alignment vertical="center"/>
    </xf>
    <xf numFmtId="0" fontId="6" fillId="0" borderId="0">
      <alignment vertical="center"/>
    </xf>
    <xf numFmtId="0" fontId="97" fillId="0" borderId="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97" fillId="0" borderId="0"/>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71" fillId="45"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71" fillId="45" borderId="0" applyNumberFormat="0" applyBorder="0" applyAlignment="0" applyProtection="0">
      <alignment vertical="center"/>
    </xf>
    <xf numFmtId="0" fontId="71" fillId="45" borderId="0" applyNumberFormat="0" applyBorder="0" applyAlignment="0" applyProtection="0">
      <alignment vertical="center"/>
    </xf>
    <xf numFmtId="0" fontId="48" fillId="20" borderId="0" applyNumberFormat="0" applyBorder="0" applyAlignment="0" applyProtection="0">
      <alignment vertical="center"/>
    </xf>
    <xf numFmtId="0" fontId="71" fillId="45" borderId="0" applyNumberFormat="0" applyBorder="0" applyAlignment="0" applyProtection="0">
      <alignment vertical="center"/>
    </xf>
    <xf numFmtId="0" fontId="71" fillId="45"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71" fillId="45"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5" fillId="20" borderId="0" applyNumberFormat="0" applyBorder="0" applyAlignment="0" applyProtection="0">
      <alignment vertical="center"/>
    </xf>
    <xf numFmtId="0" fontId="45" fillId="20" borderId="0" applyNumberFormat="0" applyBorder="0" applyAlignment="0" applyProtection="0">
      <alignment vertical="center"/>
    </xf>
    <xf numFmtId="0" fontId="45"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97" fillId="0" borderId="0"/>
    <xf numFmtId="0" fontId="97" fillId="0" borderId="0"/>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97" fillId="0" borderId="0"/>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66"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3" fillId="17" borderId="0" applyNumberFormat="0" applyBorder="0" applyAlignment="0" applyProtection="0">
      <alignment vertical="center"/>
    </xf>
    <xf numFmtId="0" fontId="45" fillId="20" borderId="0" applyNumberFormat="0" applyBorder="0" applyAlignment="0" applyProtection="0">
      <alignment vertical="center"/>
    </xf>
    <xf numFmtId="0" fontId="45" fillId="20" borderId="0" applyNumberFormat="0" applyBorder="0" applyAlignment="0" applyProtection="0">
      <alignment vertical="center"/>
    </xf>
    <xf numFmtId="0" fontId="45" fillId="20" borderId="0" applyNumberFormat="0" applyBorder="0" applyAlignment="0" applyProtection="0">
      <alignment vertical="center"/>
    </xf>
    <xf numFmtId="0" fontId="97" fillId="0" borderId="0"/>
    <xf numFmtId="0" fontId="97" fillId="0" borderId="0"/>
    <xf numFmtId="0" fontId="45" fillId="20"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5"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5" fillId="20" borderId="0" applyNumberFormat="0" applyBorder="0" applyAlignment="0" applyProtection="0">
      <alignment vertical="center"/>
    </xf>
    <xf numFmtId="0" fontId="45" fillId="20" borderId="0" applyNumberFormat="0" applyBorder="0" applyAlignment="0" applyProtection="0">
      <alignment vertical="center"/>
    </xf>
    <xf numFmtId="0" fontId="45" fillId="20" borderId="0" applyNumberFormat="0" applyBorder="0" applyAlignment="0" applyProtection="0">
      <alignment vertical="center"/>
    </xf>
    <xf numFmtId="0" fontId="45" fillId="20" borderId="0" applyNumberFormat="0" applyBorder="0" applyAlignment="0" applyProtection="0">
      <alignment vertical="center"/>
    </xf>
    <xf numFmtId="0" fontId="45" fillId="20" borderId="0" applyNumberFormat="0" applyBorder="0" applyAlignment="0" applyProtection="0">
      <alignment vertical="center"/>
    </xf>
    <xf numFmtId="0" fontId="63" fillId="0" borderId="39" applyNumberFormat="0" applyFill="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97" fillId="0" borderId="0">
      <alignment vertical="center"/>
    </xf>
    <xf numFmtId="0" fontId="78" fillId="46"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5" fillId="20" borderId="0" applyNumberFormat="0" applyBorder="0" applyAlignment="0" applyProtection="0">
      <alignment vertical="center"/>
    </xf>
    <xf numFmtId="0" fontId="97" fillId="0" borderId="0"/>
    <xf numFmtId="0" fontId="11" fillId="0" borderId="0">
      <alignment vertical="center"/>
    </xf>
    <xf numFmtId="0" fontId="45" fillId="20" borderId="0" applyNumberFormat="0" applyBorder="0" applyAlignment="0" applyProtection="0">
      <alignment vertical="center"/>
    </xf>
    <xf numFmtId="0" fontId="97" fillId="0" borderId="0"/>
    <xf numFmtId="0" fontId="97" fillId="0" borderId="0"/>
    <xf numFmtId="0" fontId="45" fillId="20" borderId="0" applyNumberFormat="0" applyBorder="0" applyAlignment="0" applyProtection="0">
      <alignment vertical="center"/>
    </xf>
    <xf numFmtId="0" fontId="45"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66" fillId="20" borderId="0" applyNumberFormat="0" applyBorder="0" applyAlignment="0" applyProtection="0">
      <alignment vertical="center"/>
    </xf>
    <xf numFmtId="0" fontId="66" fillId="20" borderId="0" applyNumberFormat="0" applyBorder="0" applyAlignment="0" applyProtection="0">
      <alignment vertical="center"/>
    </xf>
    <xf numFmtId="0" fontId="48" fillId="20" borderId="0" applyNumberFormat="0" applyBorder="0" applyAlignment="0" applyProtection="0">
      <alignment vertical="center"/>
    </xf>
    <xf numFmtId="0" fontId="11" fillId="0" borderId="0">
      <alignment vertical="center"/>
    </xf>
    <xf numFmtId="0" fontId="66"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48" fillId="20"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97" fillId="0" borderId="0"/>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97" fillId="0" borderId="0"/>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97" fillId="0" borderId="0"/>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0" borderId="0">
      <alignment vertical="center"/>
    </xf>
    <xf numFmtId="0" fontId="97" fillId="0" borderId="0"/>
    <xf numFmtId="0" fontId="97" fillId="0" borderId="0"/>
    <xf numFmtId="0" fontId="11" fillId="0" borderId="0">
      <alignment vertical="center"/>
    </xf>
    <xf numFmtId="0" fontId="6" fillId="0" borderId="0">
      <alignment vertical="center"/>
    </xf>
    <xf numFmtId="0" fontId="97" fillId="0" borderId="0"/>
    <xf numFmtId="0" fontId="62" fillId="7" borderId="0" applyNumberFormat="0" applyBorder="0" applyAlignment="0" applyProtection="0">
      <alignment vertical="center"/>
    </xf>
    <xf numFmtId="0" fontId="97" fillId="0" borderId="0"/>
    <xf numFmtId="0" fontId="11" fillId="0" borderId="0">
      <alignment vertical="center"/>
    </xf>
    <xf numFmtId="0" fontId="97" fillId="0" borderId="0"/>
    <xf numFmtId="0" fontId="97" fillId="0" borderId="0"/>
    <xf numFmtId="0" fontId="97" fillId="0" borderId="0">
      <alignment vertical="center"/>
    </xf>
    <xf numFmtId="0" fontId="11" fillId="0" borderId="0">
      <alignment vertical="center"/>
    </xf>
    <xf numFmtId="0" fontId="6" fillId="0" borderId="0">
      <alignment vertical="center"/>
    </xf>
    <xf numFmtId="0" fontId="6" fillId="0" borderId="0">
      <alignment vertical="center"/>
    </xf>
    <xf numFmtId="0" fontId="11" fillId="0" borderId="0">
      <alignment vertical="center"/>
    </xf>
    <xf numFmtId="0" fontId="6"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6"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11" fillId="0" borderId="0">
      <alignment vertical="center"/>
    </xf>
    <xf numFmtId="0" fontId="97" fillId="0" borderId="0"/>
    <xf numFmtId="0" fontId="97"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11" fillId="0" borderId="0">
      <alignment vertical="center"/>
    </xf>
    <xf numFmtId="0" fontId="6" fillId="0" borderId="0">
      <alignment vertical="center"/>
    </xf>
    <xf numFmtId="0" fontId="11" fillId="0" borderId="0">
      <alignment vertical="center"/>
    </xf>
    <xf numFmtId="0" fontId="97" fillId="0" borderId="0"/>
    <xf numFmtId="0" fontId="11" fillId="0" borderId="0">
      <alignment vertical="center"/>
    </xf>
    <xf numFmtId="0" fontId="11" fillId="0" borderId="0">
      <alignment vertical="center"/>
    </xf>
    <xf numFmtId="0" fontId="97" fillId="0" borderId="0"/>
    <xf numFmtId="0" fontId="11" fillId="0" borderId="0">
      <alignment vertical="center"/>
    </xf>
    <xf numFmtId="0" fontId="6" fillId="0" borderId="0">
      <alignment vertical="center"/>
    </xf>
    <xf numFmtId="0" fontId="6" fillId="0" borderId="0">
      <alignment vertical="center"/>
    </xf>
    <xf numFmtId="0" fontId="6" fillId="0" borderId="0">
      <alignment vertical="center"/>
    </xf>
    <xf numFmtId="0" fontId="97" fillId="0" borderId="0">
      <alignment vertical="center"/>
    </xf>
    <xf numFmtId="0" fontId="97" fillId="0" borderId="0"/>
    <xf numFmtId="0" fontId="97" fillId="0" borderId="0"/>
    <xf numFmtId="0" fontId="97" fillId="0" borderId="0"/>
    <xf numFmtId="0" fontId="97" fillId="0" borderId="0"/>
    <xf numFmtId="0" fontId="97" fillId="0" borderId="0"/>
    <xf numFmtId="0" fontId="11" fillId="0" borderId="0">
      <alignment vertical="center"/>
    </xf>
    <xf numFmtId="0" fontId="97" fillId="0" borderId="0"/>
    <xf numFmtId="0" fontId="11"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alignment vertical="center"/>
    </xf>
    <xf numFmtId="0" fontId="97" fillId="0" borderId="0"/>
    <xf numFmtId="0" fontId="97" fillId="0" borderId="0">
      <alignment vertical="center"/>
    </xf>
    <xf numFmtId="0" fontId="97" fillId="0" borderId="0"/>
    <xf numFmtId="0" fontId="97" fillId="0" borderId="0"/>
    <xf numFmtId="0" fontId="97" fillId="0" borderId="0">
      <alignment vertical="center"/>
    </xf>
    <xf numFmtId="0" fontId="97" fillId="0" borderId="0"/>
    <xf numFmtId="0" fontId="6" fillId="0" borderId="0">
      <alignment vertical="center"/>
    </xf>
    <xf numFmtId="0" fontId="97" fillId="0" borderId="0"/>
    <xf numFmtId="0" fontId="97" fillId="0" borderId="0"/>
    <xf numFmtId="0" fontId="54" fillId="18" borderId="36" applyNumberFormat="0" applyAlignment="0" applyProtection="0">
      <alignment vertical="center"/>
    </xf>
    <xf numFmtId="0" fontId="6"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6"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6" fillId="0" borderId="0">
      <alignment vertical="center"/>
    </xf>
    <xf numFmtId="0" fontId="97" fillId="0" borderId="0">
      <alignment vertical="center"/>
    </xf>
    <xf numFmtId="0" fontId="97" fillId="0" borderId="0"/>
    <xf numFmtId="0" fontId="97" fillId="0" borderId="0"/>
    <xf numFmtId="0" fontId="97" fillId="0" borderId="0"/>
    <xf numFmtId="0" fontId="97"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6" fillId="0" borderId="0">
      <alignment vertical="center"/>
    </xf>
    <xf numFmtId="0" fontId="97" fillId="0" borderId="0"/>
    <xf numFmtId="0" fontId="97" fillId="0" borderId="0"/>
    <xf numFmtId="0" fontId="6" fillId="0" borderId="0">
      <alignment vertical="center"/>
    </xf>
    <xf numFmtId="0" fontId="97" fillId="0" borderId="0"/>
    <xf numFmtId="0" fontId="97" fillId="0" borderId="0"/>
    <xf numFmtId="0" fontId="6" fillId="0" borderId="0">
      <alignment vertical="center"/>
    </xf>
    <xf numFmtId="0" fontId="97" fillId="0" borderId="0"/>
    <xf numFmtId="0" fontId="97" fillId="0" borderId="0"/>
    <xf numFmtId="0" fontId="97" fillId="0" borderId="0"/>
    <xf numFmtId="0" fontId="97" fillId="0" borderId="0">
      <alignment vertical="center"/>
    </xf>
    <xf numFmtId="0" fontId="97" fillId="0" borderId="0"/>
    <xf numFmtId="0" fontId="6" fillId="0" borderId="0">
      <alignment vertical="center"/>
    </xf>
    <xf numFmtId="0" fontId="6" fillId="0" borderId="0">
      <alignment vertical="center"/>
    </xf>
    <xf numFmtId="0" fontId="97" fillId="0" borderId="0"/>
    <xf numFmtId="0" fontId="97" fillId="0" borderId="0">
      <alignment vertical="center"/>
    </xf>
    <xf numFmtId="0" fontId="97" fillId="0" borderId="0">
      <alignment vertical="center"/>
    </xf>
    <xf numFmtId="0" fontId="97" fillId="0" borderId="0">
      <alignment vertical="center"/>
    </xf>
    <xf numFmtId="0" fontId="6" fillId="0" borderId="0">
      <alignment vertical="center"/>
    </xf>
    <xf numFmtId="0" fontId="97" fillId="0" borderId="0"/>
    <xf numFmtId="0" fontId="6"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alignment vertical="center"/>
    </xf>
    <xf numFmtId="0" fontId="97" fillId="0" borderId="0"/>
    <xf numFmtId="0" fontId="97" fillId="0" borderId="0"/>
    <xf numFmtId="0" fontId="97" fillId="0" borderId="0"/>
    <xf numFmtId="0" fontId="97"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67" fillId="0" borderId="41" applyNumberFormat="0" applyFill="0" applyAlignment="0" applyProtection="0">
      <alignment vertical="center"/>
    </xf>
    <xf numFmtId="0" fontId="97" fillId="0" borderId="0"/>
    <xf numFmtId="0" fontId="97" fillId="0" borderId="0"/>
    <xf numFmtId="0" fontId="67" fillId="0" borderId="41" applyNumberFormat="0" applyFill="0" applyAlignment="0" applyProtection="0">
      <alignment vertical="center"/>
    </xf>
    <xf numFmtId="0" fontId="97" fillId="0" borderId="0"/>
    <xf numFmtId="0" fontId="97" fillId="0" borderId="0"/>
    <xf numFmtId="0" fontId="67" fillId="0" borderId="41" applyNumberFormat="0" applyFill="0" applyAlignment="0" applyProtection="0">
      <alignment vertical="center"/>
    </xf>
    <xf numFmtId="0" fontId="97" fillId="0" borderId="0"/>
    <xf numFmtId="0" fontId="97" fillId="0" borderId="0"/>
    <xf numFmtId="0" fontId="67" fillId="0" borderId="41" applyNumberFormat="0" applyFill="0" applyAlignment="0" applyProtection="0">
      <alignment vertical="center"/>
    </xf>
    <xf numFmtId="0" fontId="97" fillId="0" borderId="0"/>
    <xf numFmtId="0" fontId="97" fillId="0" borderId="0"/>
    <xf numFmtId="0" fontId="97" fillId="0" borderId="0"/>
    <xf numFmtId="0" fontId="97"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11" fillId="0" borderId="0" applyNumberFormat="0" applyFont="0" applyFill="0" applyBorder="0" applyAlignment="0" applyProtection="0">
      <alignment vertical="center"/>
    </xf>
    <xf numFmtId="0" fontId="97" fillId="0" borderId="0"/>
    <xf numFmtId="0" fontId="11" fillId="0" borderId="0" applyNumberFormat="0" applyFont="0" applyFill="0" applyBorder="0" applyAlignment="0" applyProtection="0">
      <alignment vertical="center"/>
    </xf>
    <xf numFmtId="0" fontId="97" fillId="0" borderId="0">
      <alignment vertical="center"/>
    </xf>
    <xf numFmtId="0" fontId="11" fillId="0" borderId="0" applyNumberFormat="0" applyFont="0" applyFill="0" applyBorder="0" applyAlignment="0" applyProtection="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lignment vertical="center"/>
    </xf>
    <xf numFmtId="0" fontId="11" fillId="0" borderId="0">
      <alignment vertical="center"/>
    </xf>
    <xf numFmtId="0" fontId="11" fillId="0" borderId="0">
      <alignment vertical="center"/>
    </xf>
    <xf numFmtId="0" fontId="6" fillId="0" borderId="0">
      <alignment vertical="center"/>
    </xf>
    <xf numFmtId="0" fontId="6" fillId="0" borderId="0">
      <alignment vertical="center"/>
    </xf>
    <xf numFmtId="0" fontId="11" fillId="0" borderId="0">
      <alignment vertical="center"/>
    </xf>
    <xf numFmtId="0" fontId="11" fillId="0" borderId="0">
      <alignment vertical="center"/>
    </xf>
    <xf numFmtId="0" fontId="6" fillId="0" borderId="0">
      <alignment vertical="center"/>
    </xf>
    <xf numFmtId="0" fontId="6" fillId="0" borderId="0">
      <alignment vertical="center"/>
    </xf>
    <xf numFmtId="0" fontId="97" fillId="0" borderId="0">
      <alignment vertical="center"/>
    </xf>
    <xf numFmtId="0" fontId="97" fillId="0" borderId="0">
      <alignment vertical="center"/>
    </xf>
    <xf numFmtId="0" fontId="97" fillId="0" borderId="0"/>
    <xf numFmtId="0" fontId="97" fillId="0" borderId="0"/>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xf numFmtId="0" fontId="97" fillId="0" borderId="0">
      <alignment vertical="center"/>
    </xf>
    <xf numFmtId="0" fontId="97" fillId="0" borderId="0"/>
    <xf numFmtId="0" fontId="97" fillId="0" borderId="0">
      <alignment vertical="center"/>
    </xf>
    <xf numFmtId="0" fontId="97" fillId="0" borderId="0"/>
    <xf numFmtId="0" fontId="97" fillId="0" borderId="0">
      <alignment vertical="center"/>
    </xf>
    <xf numFmtId="0" fontId="97" fillId="0" borderId="0"/>
    <xf numFmtId="0" fontId="97" fillId="0" borderId="0"/>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62" fillId="7" borderId="0" applyNumberFormat="0" applyBorder="0" applyAlignment="0" applyProtection="0">
      <alignment vertical="center"/>
    </xf>
    <xf numFmtId="0" fontId="97" fillId="0" borderId="0">
      <alignment vertical="center"/>
    </xf>
    <xf numFmtId="0" fontId="97" fillId="0" borderId="0">
      <alignment vertical="center"/>
    </xf>
    <xf numFmtId="0" fontId="97" fillId="0" borderId="0"/>
    <xf numFmtId="0" fontId="97" fillId="0" borderId="0"/>
    <xf numFmtId="0" fontId="97" fillId="0" borderId="0">
      <alignment vertical="center"/>
    </xf>
    <xf numFmtId="0" fontId="97" fillId="0" borderId="0"/>
    <xf numFmtId="0" fontId="97" fillId="0" borderId="0"/>
    <xf numFmtId="0" fontId="97" fillId="0" borderId="0"/>
    <xf numFmtId="0" fontId="97" fillId="0" borderId="0"/>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alignment vertical="center"/>
    </xf>
    <xf numFmtId="0" fontId="97" fillId="0" borderId="0">
      <alignment vertical="center"/>
    </xf>
    <xf numFmtId="0" fontId="97" fillId="0" borderId="0">
      <alignment vertical="center"/>
    </xf>
    <xf numFmtId="0" fontId="97" fillId="0" borderId="0"/>
    <xf numFmtId="0" fontId="97" fillId="0" borderId="0">
      <alignment vertical="center"/>
    </xf>
    <xf numFmtId="0" fontId="97" fillId="0" borderId="0">
      <alignment vertical="center"/>
    </xf>
    <xf numFmtId="0" fontId="97"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alignment vertical="center"/>
    </xf>
    <xf numFmtId="0" fontId="97"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alignment vertical="center"/>
    </xf>
    <xf numFmtId="0" fontId="97"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alignment vertical="center"/>
    </xf>
    <xf numFmtId="0" fontId="97"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alignment vertical="center"/>
    </xf>
    <xf numFmtId="0" fontId="97"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alignment vertical="center"/>
    </xf>
    <xf numFmtId="0" fontId="97"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alignment vertical="center"/>
    </xf>
    <xf numFmtId="0" fontId="97"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11" fillId="0" borderId="0">
      <alignment vertical="center"/>
    </xf>
    <xf numFmtId="0" fontId="6" fillId="0" borderId="0">
      <alignment vertical="center"/>
    </xf>
    <xf numFmtId="0" fontId="6" fillId="0" borderId="0">
      <alignment vertical="center"/>
    </xf>
    <xf numFmtId="0" fontId="43" fillId="37" borderId="0" applyNumberFormat="0" applyBorder="0" applyAlignment="0" applyProtection="0">
      <alignment vertical="center"/>
    </xf>
    <xf numFmtId="0" fontId="11" fillId="0" borderId="0">
      <alignment vertical="center"/>
    </xf>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11" fillId="0" borderId="0">
      <alignment vertical="center"/>
    </xf>
    <xf numFmtId="0" fontId="58" fillId="0" borderId="0"/>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97" fillId="0" borderId="0">
      <alignment vertical="center"/>
    </xf>
    <xf numFmtId="0" fontId="97" fillId="0" borderId="0">
      <alignment vertical="center"/>
    </xf>
    <xf numFmtId="0" fontId="97"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42" fillId="0" borderId="0" applyNumberFormat="0" applyFill="0" applyBorder="0" applyAlignment="0" applyProtection="0">
      <alignment vertical="center"/>
    </xf>
    <xf numFmtId="0" fontId="97" fillId="0" borderId="0">
      <alignment vertical="center"/>
    </xf>
    <xf numFmtId="0" fontId="97"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6" fillId="0" borderId="0">
      <alignment vertical="center"/>
    </xf>
    <xf numFmtId="0" fontId="6" fillId="0" borderId="0">
      <alignment vertical="center"/>
    </xf>
    <xf numFmtId="0" fontId="11" fillId="0" borderId="0">
      <alignment vertical="center"/>
    </xf>
    <xf numFmtId="0" fontId="97" fillId="0" borderId="0">
      <alignment vertical="center"/>
    </xf>
    <xf numFmtId="0" fontId="97"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97" fillId="0" borderId="0">
      <alignment vertical="center"/>
    </xf>
    <xf numFmtId="0" fontId="97" fillId="0" borderId="0">
      <alignment vertical="center"/>
    </xf>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40" fillId="7" borderId="0" applyNumberFormat="0" applyBorder="0" applyAlignment="0" applyProtection="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97" fillId="0" borderId="0">
      <alignment vertical="center"/>
    </xf>
    <xf numFmtId="0" fontId="97"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97" fillId="0" borderId="0">
      <alignment vertical="center"/>
    </xf>
    <xf numFmtId="0" fontId="63" fillId="0" borderId="39" applyNumberFormat="0" applyFill="0" applyAlignment="0" applyProtection="0">
      <alignment vertical="center"/>
    </xf>
    <xf numFmtId="0" fontId="9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97" fillId="0" borderId="0">
      <alignment vertical="center"/>
    </xf>
    <xf numFmtId="0" fontId="9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97" fillId="0" borderId="0">
      <alignment vertical="center"/>
    </xf>
    <xf numFmtId="0" fontId="97" fillId="0" borderId="0">
      <alignment vertical="center"/>
    </xf>
    <xf numFmtId="0" fontId="40" fillId="7" borderId="0" applyNumberFormat="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alignment vertical="center"/>
    </xf>
    <xf numFmtId="0" fontId="6" fillId="0" borderId="0">
      <alignment vertical="center"/>
    </xf>
    <xf numFmtId="0" fontId="97" fillId="0" borderId="0">
      <alignment vertical="center"/>
    </xf>
    <xf numFmtId="0" fontId="97" fillId="0" borderId="0">
      <alignment vertical="center"/>
    </xf>
    <xf numFmtId="0" fontId="11" fillId="0" borderId="0">
      <alignment vertical="center"/>
    </xf>
    <xf numFmtId="0" fontId="11" fillId="0" borderId="0">
      <alignment vertical="center"/>
    </xf>
    <xf numFmtId="0" fontId="11"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alignment vertical="center"/>
    </xf>
    <xf numFmtId="0" fontId="6" fillId="0" borderId="0">
      <alignment vertical="center"/>
    </xf>
    <xf numFmtId="0" fontId="6"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xf numFmtId="0" fontId="97" fillId="0" borderId="0"/>
    <xf numFmtId="0" fontId="11" fillId="0" borderId="0">
      <alignment vertical="center"/>
    </xf>
    <xf numFmtId="0" fontId="11" fillId="0" borderId="0">
      <alignment vertical="center"/>
    </xf>
    <xf numFmtId="0" fontId="11" fillId="0" borderId="0">
      <alignment vertical="center"/>
    </xf>
    <xf numFmtId="0" fontId="97"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xf numFmtId="0" fontId="11" fillId="0" borderId="0">
      <alignment vertical="center"/>
    </xf>
    <xf numFmtId="0" fontId="97" fillId="0" borderId="0"/>
    <xf numFmtId="0" fontId="11" fillId="0" borderId="0">
      <alignment vertical="center"/>
    </xf>
    <xf numFmtId="0" fontId="97" fillId="0" borderId="0"/>
    <xf numFmtId="0" fontId="11" fillId="0" borderId="0">
      <alignment vertical="center"/>
    </xf>
    <xf numFmtId="0" fontId="11" fillId="0" borderId="0">
      <alignment vertical="center"/>
    </xf>
    <xf numFmtId="0" fontId="11" fillId="0" borderId="0">
      <alignment vertical="center"/>
    </xf>
    <xf numFmtId="0" fontId="97" fillId="0" borderId="0">
      <alignment vertical="center"/>
    </xf>
    <xf numFmtId="0" fontId="97"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97" fillId="0" borderId="0"/>
    <xf numFmtId="0" fontId="97" fillId="0" borderId="0"/>
    <xf numFmtId="0" fontId="11" fillId="0" borderId="0">
      <alignment vertical="center"/>
    </xf>
    <xf numFmtId="0" fontId="97" fillId="0" borderId="0">
      <alignment vertical="center"/>
    </xf>
    <xf numFmtId="0" fontId="97" fillId="0" borderId="0"/>
    <xf numFmtId="0" fontId="97" fillId="0" borderId="0"/>
    <xf numFmtId="0" fontId="11" fillId="0" borderId="0">
      <alignment vertical="center"/>
    </xf>
    <xf numFmtId="0" fontId="97" fillId="0" borderId="0"/>
    <xf numFmtId="0" fontId="11" fillId="0" borderId="0">
      <alignment vertical="center"/>
    </xf>
    <xf numFmtId="0" fontId="97" fillId="0" borderId="0"/>
    <xf numFmtId="0" fontId="97" fillId="0" borderId="0">
      <alignment vertical="center"/>
    </xf>
    <xf numFmtId="0" fontId="97" fillId="0" borderId="0">
      <alignment vertical="center"/>
    </xf>
    <xf numFmtId="0" fontId="97" fillId="0" borderId="0"/>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97" fillId="0" borderId="0">
      <alignment vertical="center"/>
    </xf>
    <xf numFmtId="0" fontId="97"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97" fillId="0" borderId="0"/>
    <xf numFmtId="0" fontId="11" fillId="0" borderId="0">
      <alignment vertical="center"/>
    </xf>
    <xf numFmtId="0" fontId="97" fillId="0" borderId="0">
      <alignment vertical="center"/>
    </xf>
    <xf numFmtId="0" fontId="97"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alignment vertical="center"/>
    </xf>
    <xf numFmtId="0" fontId="97"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alignment vertical="center"/>
    </xf>
    <xf numFmtId="0" fontId="97" fillId="0" borderId="0">
      <alignment vertical="center"/>
    </xf>
    <xf numFmtId="0" fontId="97" fillId="0" borderId="0"/>
    <xf numFmtId="0" fontId="97" fillId="0" borderId="0"/>
    <xf numFmtId="0" fontId="97" fillId="0" borderId="0"/>
    <xf numFmtId="0" fontId="97" fillId="0" borderId="0"/>
    <xf numFmtId="0" fontId="11" fillId="0" borderId="0">
      <alignment vertical="center"/>
    </xf>
    <xf numFmtId="0" fontId="97" fillId="0" borderId="0"/>
    <xf numFmtId="0" fontId="11" fillId="0" borderId="0">
      <alignment vertical="center"/>
    </xf>
    <xf numFmtId="0" fontId="97" fillId="0" borderId="0"/>
    <xf numFmtId="0" fontId="97" fillId="0" borderId="0">
      <alignment vertical="center"/>
    </xf>
    <xf numFmtId="0" fontId="97" fillId="0" borderId="0">
      <alignment vertical="center"/>
    </xf>
    <xf numFmtId="0" fontId="11" fillId="0" borderId="0">
      <alignment vertical="center"/>
    </xf>
    <xf numFmtId="0" fontId="11" fillId="0" borderId="0">
      <alignment vertical="center"/>
    </xf>
    <xf numFmtId="0" fontId="11" fillId="0" borderId="0">
      <alignment vertical="center"/>
    </xf>
    <xf numFmtId="0" fontId="97" fillId="0" borderId="0"/>
    <xf numFmtId="0" fontId="97" fillId="0" borderId="0"/>
    <xf numFmtId="0" fontId="11" fillId="0" borderId="0">
      <alignment vertical="center"/>
    </xf>
    <xf numFmtId="0" fontId="11" fillId="0" borderId="0">
      <alignment vertical="center"/>
    </xf>
    <xf numFmtId="0" fontId="11" fillId="0" borderId="0">
      <alignment vertical="center"/>
    </xf>
    <xf numFmtId="0" fontId="6" fillId="0" borderId="0">
      <alignment vertical="center"/>
    </xf>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6"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6" fillId="0" borderId="0">
      <alignment vertical="center"/>
    </xf>
    <xf numFmtId="0" fontId="97" fillId="0" borderId="0">
      <alignment vertical="center"/>
    </xf>
    <xf numFmtId="0" fontId="97" fillId="0" borderId="0">
      <alignment vertical="center"/>
    </xf>
    <xf numFmtId="0" fontId="6" fillId="0" borderId="0">
      <alignment vertical="center"/>
    </xf>
    <xf numFmtId="0" fontId="97" fillId="0" borderId="0"/>
    <xf numFmtId="0" fontId="11" fillId="0" borderId="0"/>
    <xf numFmtId="0" fontId="97" fillId="0" borderId="0">
      <alignment vertical="center"/>
    </xf>
    <xf numFmtId="0" fontId="97" fillId="0" borderId="0">
      <alignment vertical="center"/>
    </xf>
    <xf numFmtId="0" fontId="6"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79" fillId="0" borderId="0" applyNumberFormat="0" applyFill="0" applyBorder="0" applyAlignment="0" applyProtection="0">
      <alignment vertical="center"/>
    </xf>
    <xf numFmtId="0" fontId="97" fillId="0" borderId="0">
      <alignment vertical="center"/>
    </xf>
    <xf numFmtId="0" fontId="11" fillId="0" borderId="0">
      <alignment vertical="center"/>
    </xf>
    <xf numFmtId="0" fontId="97" fillId="0" borderId="0"/>
    <xf numFmtId="0" fontId="97" fillId="0" borderId="0"/>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97" fillId="0" borderId="0"/>
    <xf numFmtId="0" fontId="6" fillId="0" borderId="0">
      <alignment vertical="center"/>
    </xf>
    <xf numFmtId="0" fontId="6"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6" fillId="0" borderId="0">
      <alignment vertical="center"/>
    </xf>
    <xf numFmtId="0" fontId="6" fillId="0" borderId="0">
      <alignment vertical="center"/>
    </xf>
    <xf numFmtId="0" fontId="97" fillId="0" borderId="0">
      <alignment vertical="center"/>
    </xf>
    <xf numFmtId="0" fontId="6" fillId="0" borderId="0">
      <alignment vertical="center"/>
    </xf>
    <xf numFmtId="0" fontId="97" fillId="0" borderId="0"/>
    <xf numFmtId="0" fontId="6" fillId="0" borderId="0">
      <alignment vertical="center"/>
    </xf>
    <xf numFmtId="0" fontId="97" fillId="0" borderId="0"/>
    <xf numFmtId="0" fontId="6" fillId="0" borderId="0">
      <alignment vertical="center"/>
    </xf>
    <xf numFmtId="0" fontId="6" fillId="0" borderId="0">
      <alignment vertical="center"/>
    </xf>
    <xf numFmtId="0" fontId="97" fillId="0" borderId="0"/>
    <xf numFmtId="0" fontId="97" fillId="0" borderId="0">
      <alignment vertical="center"/>
    </xf>
    <xf numFmtId="0" fontId="6" fillId="0" borderId="0">
      <alignment vertical="center"/>
    </xf>
    <xf numFmtId="0" fontId="97" fillId="0" borderId="0">
      <alignment vertical="center"/>
    </xf>
    <xf numFmtId="0" fontId="6" fillId="0" borderId="0">
      <alignment vertical="center"/>
    </xf>
    <xf numFmtId="0" fontId="97" fillId="0" borderId="0">
      <alignment vertical="center"/>
    </xf>
    <xf numFmtId="0" fontId="6" fillId="0" borderId="0">
      <alignment vertical="center"/>
    </xf>
    <xf numFmtId="0" fontId="97" fillId="0" borderId="0"/>
    <xf numFmtId="0" fontId="6" fillId="0" borderId="0">
      <alignment vertical="center"/>
    </xf>
    <xf numFmtId="0" fontId="6" fillId="0" borderId="0">
      <alignment vertical="center"/>
    </xf>
    <xf numFmtId="0" fontId="6" fillId="0" borderId="0">
      <alignment vertical="center"/>
    </xf>
    <xf numFmtId="0" fontId="97" fillId="0" borderId="0">
      <alignment vertical="center"/>
    </xf>
    <xf numFmtId="0" fontId="6" fillId="0" borderId="0">
      <alignment vertical="center"/>
    </xf>
    <xf numFmtId="0" fontId="6" fillId="0" borderId="0">
      <alignment vertical="center"/>
    </xf>
    <xf numFmtId="0" fontId="11"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11" fillId="0" borderId="0">
      <alignment vertical="center"/>
    </xf>
    <xf numFmtId="0" fontId="97" fillId="0" borderId="0">
      <alignment vertical="center"/>
    </xf>
    <xf numFmtId="0" fontId="97" fillId="0" borderId="0"/>
    <xf numFmtId="0" fontId="6" fillId="0" borderId="0">
      <alignment vertical="center"/>
    </xf>
    <xf numFmtId="0" fontId="97" fillId="0" borderId="0">
      <alignment vertical="center"/>
    </xf>
    <xf numFmtId="0" fontId="97" fillId="0" borderId="0"/>
    <xf numFmtId="0" fontId="97" fillId="0" borderId="0">
      <alignment vertical="center"/>
    </xf>
    <xf numFmtId="0" fontId="97" fillId="0" borderId="0"/>
    <xf numFmtId="0" fontId="97" fillId="0" borderId="0">
      <alignment vertical="center"/>
    </xf>
    <xf numFmtId="0" fontId="97" fillId="0" borderId="0">
      <alignment vertical="center"/>
    </xf>
    <xf numFmtId="0" fontId="97" fillId="0" borderId="0">
      <alignment vertical="center"/>
    </xf>
    <xf numFmtId="0" fontId="97" fillId="0" borderId="0"/>
    <xf numFmtId="0" fontId="97" fillId="0" borderId="0">
      <alignment vertical="center"/>
    </xf>
    <xf numFmtId="0" fontId="97" fillId="0" borderId="0"/>
    <xf numFmtId="0" fontId="97" fillId="0" borderId="0">
      <alignment vertical="center"/>
    </xf>
    <xf numFmtId="0" fontId="97" fillId="0" borderId="0"/>
    <xf numFmtId="0" fontId="97" fillId="0" borderId="0">
      <alignment vertical="center"/>
    </xf>
    <xf numFmtId="0" fontId="97" fillId="0" borderId="0"/>
    <xf numFmtId="0" fontId="97" fillId="0" borderId="0"/>
    <xf numFmtId="0" fontId="97" fillId="0" borderId="0"/>
    <xf numFmtId="0" fontId="97" fillId="0" borderId="0"/>
    <xf numFmtId="0" fontId="6" fillId="0" borderId="0">
      <alignment vertical="center"/>
    </xf>
    <xf numFmtId="0" fontId="6" fillId="0" borderId="0">
      <alignment vertical="center"/>
    </xf>
    <xf numFmtId="0" fontId="97"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alignment vertical="center"/>
    </xf>
    <xf numFmtId="0" fontId="97" fillId="0" borderId="0"/>
    <xf numFmtId="0" fontId="97"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alignment vertical="center"/>
    </xf>
    <xf numFmtId="0" fontId="97" fillId="0" borderId="0"/>
    <xf numFmtId="0" fontId="11" fillId="0" borderId="0">
      <alignment vertical="center"/>
    </xf>
    <xf numFmtId="0" fontId="97" fillId="0" borderId="0">
      <alignment vertical="center"/>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97" fillId="0" borderId="0">
      <alignment vertical="center"/>
    </xf>
    <xf numFmtId="0" fontId="97" fillId="0" borderId="0">
      <alignment vertical="center"/>
    </xf>
    <xf numFmtId="0" fontId="97" fillId="0" borderId="0">
      <alignment vertical="center"/>
    </xf>
    <xf numFmtId="0" fontId="78" fillId="46" borderId="0" applyNumberFormat="0" applyBorder="0" applyAlignment="0" applyProtection="0">
      <alignment vertical="center"/>
    </xf>
    <xf numFmtId="0" fontId="40" fillId="7" borderId="0" applyNumberFormat="0" applyBorder="0" applyAlignment="0" applyProtection="0">
      <alignment vertical="center"/>
    </xf>
    <xf numFmtId="0" fontId="78" fillId="46" borderId="0" applyNumberFormat="0" applyBorder="0" applyAlignment="0" applyProtection="0">
      <alignment vertical="center"/>
    </xf>
    <xf numFmtId="0" fontId="40" fillId="7" borderId="0" applyNumberFormat="0" applyBorder="0" applyAlignment="0" applyProtection="0">
      <alignment vertical="center"/>
    </xf>
    <xf numFmtId="0" fontId="78" fillId="46" borderId="0" applyNumberFormat="0" applyBorder="0" applyAlignment="0" applyProtection="0">
      <alignment vertical="center"/>
    </xf>
    <xf numFmtId="0" fontId="40" fillId="7" borderId="0" applyNumberFormat="0" applyBorder="0" applyAlignment="0" applyProtection="0">
      <alignment vertical="center"/>
    </xf>
    <xf numFmtId="0" fontId="78" fillId="46" borderId="0" applyNumberFormat="0" applyBorder="0" applyAlignment="0" applyProtection="0">
      <alignment vertical="center"/>
    </xf>
    <xf numFmtId="0" fontId="40" fillId="7" borderId="0" applyNumberFormat="0" applyBorder="0" applyAlignment="0" applyProtection="0">
      <alignment vertical="center"/>
    </xf>
    <xf numFmtId="0" fontId="78" fillId="46"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78" fillId="46"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78" fillId="46" borderId="0" applyNumberFormat="0" applyBorder="0" applyAlignment="0" applyProtection="0">
      <alignment vertical="center"/>
    </xf>
    <xf numFmtId="0" fontId="78" fillId="46" borderId="0" applyNumberFormat="0" applyBorder="0" applyAlignment="0" applyProtection="0">
      <alignment vertical="center"/>
    </xf>
    <xf numFmtId="0" fontId="40" fillId="7" borderId="0" applyNumberFormat="0" applyBorder="0" applyAlignment="0" applyProtection="0">
      <alignment vertical="center"/>
    </xf>
    <xf numFmtId="0" fontId="78" fillId="46"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78" fillId="46" borderId="0" applyNumberFormat="0" applyBorder="0" applyAlignment="0" applyProtection="0">
      <alignment vertical="center"/>
    </xf>
    <xf numFmtId="0" fontId="78" fillId="46" borderId="0" applyNumberFormat="0" applyBorder="0" applyAlignment="0" applyProtection="0">
      <alignment vertical="center"/>
    </xf>
    <xf numFmtId="0" fontId="40" fillId="7" borderId="0" applyNumberFormat="0" applyBorder="0" applyAlignment="0" applyProtection="0">
      <alignment vertical="center"/>
    </xf>
    <xf numFmtId="0" fontId="78" fillId="46" borderId="0" applyNumberFormat="0" applyBorder="0" applyAlignment="0" applyProtection="0">
      <alignment vertical="center"/>
    </xf>
    <xf numFmtId="0" fontId="40" fillId="7" borderId="0" applyNumberFormat="0" applyBorder="0" applyAlignment="0" applyProtection="0">
      <alignment vertical="center"/>
    </xf>
    <xf numFmtId="0" fontId="78" fillId="46"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46" fillId="5"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55" fillId="7" borderId="0" applyNumberFormat="0" applyBorder="0" applyAlignment="0" applyProtection="0">
      <alignment vertical="center"/>
    </xf>
    <xf numFmtId="0" fontId="55" fillId="7" borderId="0" applyNumberFormat="0" applyBorder="0" applyAlignment="0" applyProtection="0">
      <alignment vertical="center"/>
    </xf>
    <xf numFmtId="0" fontId="55" fillId="7" borderId="0" applyNumberFormat="0" applyBorder="0" applyAlignment="0" applyProtection="0">
      <alignment vertical="center"/>
    </xf>
    <xf numFmtId="0" fontId="55" fillId="7" borderId="0" applyNumberFormat="0" applyBorder="0" applyAlignment="0" applyProtection="0">
      <alignment vertical="center"/>
    </xf>
    <xf numFmtId="0" fontId="55"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11" fillId="0" borderId="0" applyNumberFormat="0" applyFont="0" applyFill="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7" fillId="8" borderId="32" applyNumberFormat="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40" fillId="7" borderId="0" applyNumberFormat="0" applyBorder="0" applyAlignment="0" applyProtection="0">
      <alignment vertical="center"/>
    </xf>
    <xf numFmtId="0" fontId="11" fillId="0" borderId="0" applyNumberFormat="0" applyFont="0" applyFill="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53" fillId="0" borderId="0" applyNumberFormat="0" applyFill="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62" fillId="7"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62" fillId="7" borderId="0" applyNumberFormat="0" applyBorder="0" applyAlignment="0" applyProtection="0">
      <alignment vertical="center"/>
    </xf>
    <xf numFmtId="0" fontId="40" fillId="7" borderId="0" applyNumberFormat="0" applyBorder="0" applyAlignment="0" applyProtection="0">
      <alignment vertical="center"/>
    </xf>
    <xf numFmtId="0" fontId="11" fillId="0" borderId="0" applyNumberFormat="0" applyFont="0" applyFill="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55" fillId="7" borderId="0" applyNumberFormat="0" applyBorder="0" applyAlignment="0" applyProtection="0">
      <alignment vertical="center"/>
    </xf>
    <xf numFmtId="0" fontId="55" fillId="7" borderId="0" applyNumberFormat="0" applyBorder="0" applyAlignment="0" applyProtection="0">
      <alignment vertical="center"/>
    </xf>
    <xf numFmtId="0" fontId="55" fillId="7" borderId="0" applyNumberFormat="0" applyBorder="0" applyAlignment="0" applyProtection="0">
      <alignment vertical="center"/>
    </xf>
    <xf numFmtId="0" fontId="55" fillId="7" borderId="0" applyNumberFormat="0" applyBorder="0" applyAlignment="0" applyProtection="0">
      <alignment vertical="center"/>
    </xf>
    <xf numFmtId="0" fontId="55"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55"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43" fontId="6" fillId="0" borderId="0" applyFont="0" applyFill="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40" fillId="7" borderId="0" applyNumberFormat="0" applyBorder="0" applyAlignment="0" applyProtection="0">
      <alignment vertical="center"/>
    </xf>
    <xf numFmtId="0" fontId="80" fillId="0" borderId="48" applyNumberFormat="0" applyFill="0" applyAlignment="0" applyProtection="0">
      <alignment vertical="center"/>
    </xf>
    <xf numFmtId="0" fontId="60" fillId="0" borderId="38" applyNumberFormat="0" applyFill="0" applyAlignment="0" applyProtection="0">
      <alignment vertical="center"/>
    </xf>
    <xf numFmtId="0" fontId="80" fillId="0" borderId="48" applyNumberFormat="0" applyFill="0" applyAlignment="0" applyProtection="0">
      <alignment vertical="center"/>
    </xf>
    <xf numFmtId="0" fontId="60" fillId="0" borderId="38" applyNumberFormat="0" applyFill="0" applyAlignment="0" applyProtection="0">
      <alignment vertical="center"/>
    </xf>
    <xf numFmtId="0" fontId="80" fillId="0" borderId="48" applyNumberFormat="0" applyFill="0" applyAlignment="0" applyProtection="0">
      <alignment vertical="center"/>
    </xf>
    <xf numFmtId="0" fontId="60" fillId="0" borderId="38" applyNumberFormat="0" applyFill="0" applyAlignment="0" applyProtection="0">
      <alignment vertical="center"/>
    </xf>
    <xf numFmtId="0" fontId="80" fillId="0" borderId="48" applyNumberFormat="0" applyFill="0" applyAlignment="0" applyProtection="0">
      <alignment vertical="center"/>
    </xf>
    <xf numFmtId="0" fontId="60" fillId="0" borderId="38" applyNumberFormat="0" applyFill="0" applyAlignment="0" applyProtection="0">
      <alignment vertical="center"/>
    </xf>
    <xf numFmtId="0" fontId="80" fillId="0" borderId="48" applyNumberFormat="0" applyFill="0" applyAlignment="0" applyProtection="0">
      <alignment vertical="center"/>
    </xf>
    <xf numFmtId="0" fontId="60" fillId="0" borderId="38" applyNumberFormat="0" applyFill="0" applyAlignment="0" applyProtection="0">
      <alignment vertical="center"/>
    </xf>
    <xf numFmtId="0" fontId="60" fillId="0" borderId="49"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43" fillId="17" borderId="0" applyNumberFormat="0" applyBorder="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80" fillId="0" borderId="4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80" fillId="0" borderId="48" applyNumberFormat="0" applyFill="0" applyAlignment="0" applyProtection="0">
      <alignment vertical="center"/>
    </xf>
    <xf numFmtId="0" fontId="60" fillId="0" borderId="38" applyNumberFormat="0" applyFill="0" applyAlignment="0" applyProtection="0">
      <alignment vertical="center"/>
    </xf>
    <xf numFmtId="0" fontId="80" fillId="0" borderId="48" applyNumberFormat="0" applyFill="0" applyAlignment="0" applyProtection="0">
      <alignment vertical="center"/>
    </xf>
    <xf numFmtId="0" fontId="80" fillId="0" borderId="48" applyNumberFormat="0" applyFill="0" applyAlignment="0" applyProtection="0">
      <alignment vertical="center"/>
    </xf>
    <xf numFmtId="0" fontId="60" fillId="0" borderId="38" applyNumberFormat="0" applyFill="0" applyAlignment="0" applyProtection="0">
      <alignment vertical="center"/>
    </xf>
    <xf numFmtId="0" fontId="60" fillId="0" borderId="38" applyNumberFormat="0" applyFill="0" applyAlignment="0" applyProtection="0">
      <alignment vertical="center"/>
    </xf>
    <xf numFmtId="0" fontId="80" fillId="0" borderId="48" applyNumberFormat="0" applyFill="0" applyAlignment="0" applyProtection="0">
      <alignment vertical="center"/>
    </xf>
    <xf numFmtId="0" fontId="60" fillId="0" borderId="38" applyNumberFormat="0" applyFill="0" applyAlignment="0" applyProtection="0">
      <alignment vertical="center"/>
    </xf>
    <xf numFmtId="0" fontId="80" fillId="0" borderId="48" applyNumberFormat="0" applyFill="0" applyAlignment="0" applyProtection="0">
      <alignment vertical="center"/>
    </xf>
    <xf numFmtId="0" fontId="60" fillId="0" borderId="38" applyNumberFormat="0" applyFill="0" applyAlignment="0" applyProtection="0">
      <alignment vertical="center"/>
    </xf>
    <xf numFmtId="0" fontId="80" fillId="0" borderId="48" applyNumberFormat="0" applyFill="0" applyAlignment="0" applyProtection="0">
      <alignment vertical="center"/>
    </xf>
    <xf numFmtId="0" fontId="60" fillId="0" borderId="38" applyNumberFormat="0" applyFill="0" applyAlignment="0" applyProtection="0">
      <alignment vertical="center"/>
    </xf>
    <xf numFmtId="0" fontId="80" fillId="0" borderId="48" applyNumberFormat="0" applyFill="0" applyAlignment="0" applyProtection="0">
      <alignment vertical="center"/>
    </xf>
    <xf numFmtId="0" fontId="60" fillId="0" borderId="38" applyNumberFormat="0" applyFill="0" applyAlignment="0" applyProtection="0">
      <alignment vertical="center"/>
    </xf>
    <xf numFmtId="0" fontId="81" fillId="18" borderId="41" applyNumberFormat="0" applyAlignment="0" applyProtection="0">
      <alignment vertical="center"/>
    </xf>
    <xf numFmtId="0" fontId="56" fillId="18" borderId="32" applyNumberFormat="0" applyAlignment="0" applyProtection="0">
      <alignment vertical="center"/>
    </xf>
    <xf numFmtId="0" fontId="81" fillId="18" borderId="41" applyNumberFormat="0" applyAlignment="0" applyProtection="0">
      <alignment vertical="center"/>
    </xf>
    <xf numFmtId="0" fontId="56" fillId="18" borderId="32" applyNumberFormat="0" applyAlignment="0" applyProtection="0">
      <alignment vertical="center"/>
    </xf>
    <xf numFmtId="0" fontId="81" fillId="18" borderId="41" applyNumberFormat="0" applyAlignment="0" applyProtection="0">
      <alignment vertical="center"/>
    </xf>
    <xf numFmtId="0" fontId="56" fillId="18" borderId="32" applyNumberFormat="0" applyAlignment="0" applyProtection="0">
      <alignment vertical="center"/>
    </xf>
    <xf numFmtId="0" fontId="81" fillId="18" borderId="41" applyNumberFormat="0" applyAlignment="0" applyProtection="0">
      <alignment vertical="center"/>
    </xf>
    <xf numFmtId="0" fontId="56" fillId="18" borderId="32" applyNumberFormat="0" applyAlignment="0" applyProtection="0">
      <alignment vertical="center"/>
    </xf>
    <xf numFmtId="0" fontId="81" fillId="18" borderId="41"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81" fillId="18" borderId="41"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81" fillId="18" borderId="41" applyNumberFormat="0" applyAlignment="0" applyProtection="0">
      <alignment vertical="center"/>
    </xf>
    <xf numFmtId="0" fontId="81" fillId="47" borderId="41" applyNumberFormat="0" applyAlignment="0" applyProtection="0">
      <alignment vertical="center"/>
    </xf>
    <xf numFmtId="0" fontId="56" fillId="18" borderId="32" applyNumberFormat="0" applyAlignment="0" applyProtection="0">
      <alignment vertical="center"/>
    </xf>
    <xf numFmtId="0" fontId="81" fillId="47" borderId="41" applyNumberFormat="0" applyAlignment="0" applyProtection="0">
      <alignment vertical="center"/>
    </xf>
    <xf numFmtId="0" fontId="81" fillId="18" borderId="41" applyNumberFormat="0" applyAlignment="0" applyProtection="0">
      <alignment vertical="center"/>
    </xf>
    <xf numFmtId="0" fontId="56" fillId="18" borderId="32" applyNumberFormat="0" applyAlignment="0" applyProtection="0">
      <alignment vertical="center"/>
    </xf>
    <xf numFmtId="0" fontId="56" fillId="18" borderId="32" applyNumberFormat="0" applyAlignment="0" applyProtection="0">
      <alignment vertical="center"/>
    </xf>
    <xf numFmtId="0" fontId="11" fillId="0" borderId="0" applyNumberFormat="0" applyFont="0" applyFill="0" applyBorder="0" applyAlignment="0" applyProtection="0">
      <alignment vertical="center"/>
    </xf>
    <xf numFmtId="0" fontId="81" fillId="18" borderId="41" applyNumberFormat="0" applyAlignment="0" applyProtection="0">
      <alignment vertical="center"/>
    </xf>
    <xf numFmtId="0" fontId="56" fillId="18" borderId="32" applyNumberFormat="0" applyAlignment="0" applyProtection="0">
      <alignment vertical="center"/>
    </xf>
    <xf numFmtId="0" fontId="11" fillId="0" borderId="0" applyNumberFormat="0" applyFont="0" applyFill="0" applyBorder="0" applyAlignment="0" applyProtection="0">
      <alignment vertical="center"/>
    </xf>
    <xf numFmtId="0" fontId="81" fillId="18" borderId="41" applyNumberFormat="0" applyAlignment="0" applyProtection="0">
      <alignment vertical="center"/>
    </xf>
    <xf numFmtId="0" fontId="56" fillId="18" borderId="32" applyNumberFormat="0" applyAlignment="0" applyProtection="0">
      <alignment vertical="center"/>
    </xf>
    <xf numFmtId="0" fontId="11" fillId="0" borderId="0" applyNumberFormat="0" applyFont="0" applyFill="0" applyBorder="0" applyAlignment="0" applyProtection="0">
      <alignment vertical="center"/>
    </xf>
    <xf numFmtId="0" fontId="81" fillId="18" borderId="41" applyNumberFormat="0" applyAlignment="0" applyProtection="0">
      <alignment vertical="center"/>
    </xf>
    <xf numFmtId="0" fontId="56" fillId="18" borderId="32" applyNumberFormat="0" applyAlignment="0" applyProtection="0">
      <alignment vertical="center"/>
    </xf>
    <xf numFmtId="0" fontId="11" fillId="0" borderId="0" applyNumberFormat="0" applyFont="0" applyFill="0" applyBorder="0" applyAlignment="0" applyProtection="0">
      <alignment vertical="center"/>
    </xf>
    <xf numFmtId="0" fontId="81" fillId="18" borderId="41" applyNumberFormat="0" applyAlignment="0" applyProtection="0">
      <alignment vertical="center"/>
    </xf>
    <xf numFmtId="0" fontId="56" fillId="18" borderId="32" applyNumberFormat="0" applyAlignment="0" applyProtection="0">
      <alignment vertical="center"/>
    </xf>
    <xf numFmtId="0" fontId="82" fillId="48" borderId="50" applyNumberFormat="0" applyAlignment="0" applyProtection="0">
      <alignment vertical="center"/>
    </xf>
    <xf numFmtId="0" fontId="51" fillId="32" borderId="34" applyNumberFormat="0" applyAlignment="0" applyProtection="0">
      <alignment vertical="center"/>
    </xf>
    <xf numFmtId="0" fontId="82" fillId="48" borderId="50" applyNumberFormat="0" applyAlignment="0" applyProtection="0">
      <alignment vertical="center"/>
    </xf>
    <xf numFmtId="43" fontId="97" fillId="0" borderId="0" applyFont="0" applyFill="0" applyBorder="0" applyAlignment="0" applyProtection="0">
      <alignment vertical="center"/>
    </xf>
    <xf numFmtId="0" fontId="51" fillId="32" borderId="34" applyNumberFormat="0" applyAlignment="0" applyProtection="0">
      <alignment vertical="center"/>
    </xf>
    <xf numFmtId="0" fontId="82" fillId="48" borderId="50" applyNumberFormat="0" applyAlignment="0" applyProtection="0">
      <alignment vertical="center"/>
    </xf>
    <xf numFmtId="43" fontId="97" fillId="0" borderId="0" applyFont="0" applyFill="0" applyBorder="0" applyAlignment="0" applyProtection="0">
      <alignment vertical="center"/>
    </xf>
    <xf numFmtId="0" fontId="51" fillId="32" borderId="34" applyNumberFormat="0" applyAlignment="0" applyProtection="0">
      <alignment vertical="center"/>
    </xf>
    <xf numFmtId="0" fontId="82" fillId="48" borderId="50" applyNumberFormat="0" applyAlignment="0" applyProtection="0">
      <alignment vertical="center"/>
    </xf>
    <xf numFmtId="43" fontId="97" fillId="0" borderId="0" applyFont="0" applyFill="0" applyBorder="0" applyAlignment="0" applyProtection="0"/>
    <xf numFmtId="0" fontId="51" fillId="32" borderId="34" applyNumberFormat="0" applyAlignment="0" applyProtection="0">
      <alignment vertical="center"/>
    </xf>
    <xf numFmtId="0" fontId="82" fillId="48" borderId="50"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43" fillId="34" borderId="0" applyNumberFormat="0" applyBorder="0" applyAlignment="0" applyProtection="0">
      <alignment vertical="center"/>
    </xf>
    <xf numFmtId="0" fontId="51" fillId="32" borderId="34" applyNumberFormat="0" applyAlignment="0" applyProtection="0">
      <alignment vertical="center"/>
    </xf>
    <xf numFmtId="0" fontId="43" fillId="34" borderId="0" applyNumberFormat="0" applyBorder="0" applyAlignment="0" applyProtection="0">
      <alignment vertical="center"/>
    </xf>
    <xf numFmtId="0" fontId="51" fillId="32" borderId="34" applyNumberFormat="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82" fillId="48" borderId="50"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82" fillId="48" borderId="50" applyNumberFormat="0" applyAlignment="0" applyProtection="0">
      <alignment vertical="center"/>
    </xf>
    <xf numFmtId="0" fontId="82" fillId="48" borderId="50" applyNumberFormat="0" applyAlignment="0" applyProtection="0">
      <alignment vertical="center"/>
    </xf>
    <xf numFmtId="0" fontId="51" fillId="32" borderId="34" applyNumberFormat="0" applyAlignment="0" applyProtection="0">
      <alignment vertical="center"/>
    </xf>
    <xf numFmtId="0" fontId="82" fillId="48" borderId="50" applyNumberFormat="0" applyAlignment="0" applyProtection="0">
      <alignment vertical="center"/>
    </xf>
    <xf numFmtId="0" fontId="82" fillId="48" borderId="50" applyNumberFormat="0" applyAlignment="0" applyProtection="0">
      <alignment vertical="center"/>
    </xf>
    <xf numFmtId="0" fontId="51" fillId="32" borderId="34" applyNumberFormat="0" applyAlignment="0" applyProtection="0">
      <alignment vertical="center"/>
    </xf>
    <xf numFmtId="0" fontId="51" fillId="32" borderId="34" applyNumberFormat="0" applyAlignment="0" applyProtection="0">
      <alignment vertical="center"/>
    </xf>
    <xf numFmtId="0" fontId="82" fillId="48" borderId="50" applyNumberFormat="0" applyAlignment="0" applyProtection="0">
      <alignment vertical="center"/>
    </xf>
    <xf numFmtId="0" fontId="51" fillId="32" borderId="34" applyNumberFormat="0" applyAlignment="0" applyProtection="0">
      <alignment vertical="center"/>
    </xf>
    <xf numFmtId="0" fontId="82" fillId="48" borderId="50" applyNumberFormat="0" applyAlignment="0" applyProtection="0">
      <alignment vertical="center"/>
    </xf>
    <xf numFmtId="0" fontId="51" fillId="32" borderId="34" applyNumberFormat="0" applyAlignment="0" applyProtection="0">
      <alignment vertical="center"/>
    </xf>
    <xf numFmtId="0" fontId="82" fillId="48" borderId="50" applyNumberFormat="0" applyAlignment="0" applyProtection="0">
      <alignment vertical="center"/>
    </xf>
    <xf numFmtId="0" fontId="51" fillId="32" borderId="34" applyNumberFormat="0" applyAlignment="0" applyProtection="0">
      <alignment vertical="center"/>
    </xf>
    <xf numFmtId="0" fontId="82" fillId="48" borderId="50" applyNumberFormat="0" applyAlignment="0" applyProtection="0">
      <alignment vertical="center"/>
    </xf>
    <xf numFmtId="0" fontId="51" fillId="32" borderId="34" applyNumberFormat="0" applyAlignment="0" applyProtection="0">
      <alignment vertical="center"/>
    </xf>
    <xf numFmtId="0" fontId="8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8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8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8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8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43" fillId="34" borderId="0" applyNumberFormat="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83" fillId="0" borderId="0" applyNumberForma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53" fillId="0" borderId="0" applyNumberForma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53" fillId="0" borderId="0" applyNumberForma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53" fillId="0" borderId="0" applyNumberFormat="0" applyFill="0" applyBorder="0" applyAlignment="0" applyProtection="0">
      <alignment vertical="center"/>
    </xf>
    <xf numFmtId="0" fontId="8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83" fillId="0" borderId="0" applyNumberFormat="0" applyFill="0" applyBorder="0" applyAlignment="0" applyProtection="0">
      <alignment vertical="center"/>
    </xf>
    <xf numFmtId="0" fontId="8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8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8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83" fillId="0" borderId="0" applyNumberForma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53" fillId="0" borderId="0" applyNumberFormat="0" applyFill="0" applyBorder="0" applyAlignment="0" applyProtection="0">
      <alignment vertical="center"/>
    </xf>
    <xf numFmtId="0" fontId="83" fillId="0" borderId="0" applyNumberFormat="0" applyFill="0" applyBorder="0" applyAlignment="0" applyProtection="0">
      <alignment vertical="center"/>
    </xf>
    <xf numFmtId="0" fontId="49" fillId="0" borderId="33" applyNumberFormat="0" applyFill="0" applyAlignment="0" applyProtection="0">
      <alignment vertical="center"/>
    </xf>
    <xf numFmtId="0" fontId="53" fillId="0" borderId="0" applyNumberFormat="0" applyFill="0" applyBorder="0" applyAlignment="0" applyProtection="0">
      <alignment vertical="center"/>
    </xf>
    <xf numFmtId="0" fontId="84" fillId="0" borderId="0" applyNumberFormat="0" applyFill="0" applyBorder="0" applyAlignment="0" applyProtection="0">
      <alignment vertical="center"/>
    </xf>
    <xf numFmtId="0" fontId="11" fillId="0" borderId="0" applyNumberFormat="0" applyFont="0" applyFill="0" applyBorder="0" applyAlignment="0" applyProtection="0">
      <alignment vertical="center"/>
    </xf>
    <xf numFmtId="0" fontId="52" fillId="0" borderId="0" applyNumberFormat="0" applyFill="0" applyBorder="0" applyAlignment="0" applyProtection="0">
      <alignment vertical="center"/>
    </xf>
    <xf numFmtId="0" fontId="84" fillId="0" borderId="0" applyNumberFormat="0" applyFill="0" applyBorder="0" applyAlignment="0" applyProtection="0">
      <alignment vertical="center"/>
    </xf>
    <xf numFmtId="0" fontId="84"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84"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84"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43" fillId="13" borderId="0" applyNumberFormat="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84"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84"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84" fillId="0" borderId="0" applyNumberFormat="0" applyFill="0" applyBorder="0" applyAlignment="0" applyProtection="0">
      <alignment vertical="center"/>
    </xf>
    <xf numFmtId="0" fontId="84"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84"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84"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84"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84"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63" fillId="0" borderId="39"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63" fillId="0" borderId="39" applyNumberFormat="0" applyFill="0" applyAlignment="0" applyProtection="0">
      <alignment vertical="center"/>
    </xf>
    <xf numFmtId="0" fontId="49" fillId="0" borderId="33" applyNumberFormat="0" applyFill="0" applyAlignment="0" applyProtection="0">
      <alignment vertical="center"/>
    </xf>
    <xf numFmtId="0" fontId="63" fillId="0" borderId="39" applyNumberFormat="0" applyFill="0" applyAlignment="0" applyProtection="0">
      <alignment vertical="center"/>
    </xf>
    <xf numFmtId="0" fontId="49" fillId="0" borderId="33" applyNumberFormat="0" applyFill="0" applyAlignment="0" applyProtection="0">
      <alignment vertical="center"/>
    </xf>
    <xf numFmtId="0" fontId="63" fillId="0" borderId="39"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63" fillId="0" borderId="39" applyNumberFormat="0" applyFill="0" applyAlignment="0" applyProtection="0">
      <alignment vertical="center"/>
    </xf>
    <xf numFmtId="0" fontId="49" fillId="0" borderId="33" applyNumberFormat="0" applyFill="0" applyAlignment="0" applyProtection="0">
      <alignment vertical="center"/>
    </xf>
    <xf numFmtId="0" fontId="63" fillId="0" borderId="39" applyNumberFormat="0" applyFill="0" applyAlignment="0" applyProtection="0">
      <alignment vertical="center"/>
    </xf>
    <xf numFmtId="0" fontId="63" fillId="0" borderId="39"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0" fontId="63" fillId="0" borderId="39" applyNumberFormat="0" applyFill="0" applyAlignment="0" applyProtection="0">
      <alignment vertical="center"/>
    </xf>
    <xf numFmtId="0" fontId="49" fillId="0" borderId="33" applyNumberFormat="0" applyFill="0" applyAlignment="0" applyProtection="0">
      <alignment vertical="center"/>
    </xf>
    <xf numFmtId="0" fontId="63" fillId="0" borderId="39" applyNumberFormat="0" applyFill="0" applyAlignment="0" applyProtection="0">
      <alignment vertical="center"/>
    </xf>
    <xf numFmtId="0" fontId="49" fillId="0" borderId="33" applyNumberFormat="0" applyFill="0" applyAlignment="0" applyProtection="0">
      <alignment vertical="center"/>
    </xf>
    <xf numFmtId="0" fontId="63" fillId="0" borderId="39" applyNumberFormat="0" applyFill="0" applyAlignment="0" applyProtection="0">
      <alignment vertical="center"/>
    </xf>
    <xf numFmtId="0" fontId="49" fillId="0" borderId="33" applyNumberFormat="0" applyFill="0" applyAlignment="0" applyProtection="0">
      <alignment vertical="center"/>
    </xf>
    <xf numFmtId="0" fontId="49" fillId="0" borderId="33" applyNumberFormat="0" applyFill="0" applyAlignment="0" applyProtection="0">
      <alignment vertical="center"/>
    </xf>
    <xf numFmtId="43" fontId="6" fillId="0" borderId="0" applyFont="0" applyFill="0" applyBorder="0" applyAlignment="0" applyProtection="0">
      <alignment vertical="center"/>
    </xf>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0" fontId="43" fillId="29" borderId="0" applyNumberFormat="0" applyBorder="0" applyAlignment="0" applyProtection="0">
      <alignment vertical="center"/>
    </xf>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6"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alignment vertical="center"/>
    </xf>
    <xf numFmtId="43" fontId="97" fillId="0" borderId="0" applyFont="0" applyFill="0" applyBorder="0" applyAlignment="0" applyProtection="0">
      <alignment vertical="center"/>
    </xf>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xf numFmtId="43" fontId="97" fillId="0" borderId="0" applyFont="0" applyFill="0" applyBorder="0" applyAlignment="0" applyProtection="0">
      <alignment vertical="center"/>
    </xf>
    <xf numFmtId="43" fontId="6" fillId="0" borderId="0" applyFont="0" applyFill="0" applyBorder="0" applyAlignment="0" applyProtection="0">
      <alignment vertical="center"/>
    </xf>
    <xf numFmtId="43" fontId="6" fillId="0" borderId="0" applyFont="0" applyFill="0" applyBorder="0" applyAlignment="0" applyProtection="0">
      <alignment vertical="center"/>
    </xf>
    <xf numFmtId="43" fontId="6" fillId="0" borderId="0" applyFont="0" applyFill="0" applyBorder="0" applyAlignment="0" applyProtection="0">
      <alignment vertical="center"/>
    </xf>
    <xf numFmtId="43" fontId="6" fillId="0" borderId="0" applyFont="0" applyFill="0" applyBorder="0" applyAlignment="0" applyProtection="0">
      <alignment vertical="center"/>
    </xf>
    <xf numFmtId="43" fontId="6" fillId="0" borderId="0" applyFont="0" applyFill="0" applyBorder="0" applyAlignment="0" applyProtection="0">
      <alignment vertical="center"/>
    </xf>
    <xf numFmtId="43" fontId="6" fillId="0" borderId="0" applyFont="0" applyFill="0" applyBorder="0" applyAlignment="0" applyProtection="0">
      <alignment vertical="center"/>
    </xf>
    <xf numFmtId="0" fontId="85" fillId="49" borderId="0" applyNumberFormat="0" applyBorder="0" applyAlignment="0" applyProtection="0"/>
    <xf numFmtId="0" fontId="85" fillId="50" borderId="0" applyNumberFormat="0" applyBorder="0" applyAlignment="0" applyProtection="0"/>
    <xf numFmtId="0" fontId="85" fillId="51" borderId="0" applyNumberFormat="0" applyBorder="0" applyAlignment="0" applyProtection="0"/>
    <xf numFmtId="0" fontId="42" fillId="52" borderId="0" applyNumberFormat="0" applyBorder="0" applyAlignment="0" applyProtection="0">
      <alignment vertical="center"/>
    </xf>
    <xf numFmtId="0" fontId="43" fillId="34" borderId="0" applyNumberFormat="0" applyBorder="0" applyAlignment="0" applyProtection="0">
      <alignment vertical="center"/>
    </xf>
    <xf numFmtId="0" fontId="42" fillId="52" borderId="0" applyNumberFormat="0" applyBorder="0" applyAlignment="0" applyProtection="0">
      <alignment vertical="center"/>
    </xf>
    <xf numFmtId="0" fontId="43" fillId="34" borderId="0" applyNumberFormat="0" applyBorder="0" applyAlignment="0" applyProtection="0">
      <alignment vertical="center"/>
    </xf>
    <xf numFmtId="0" fontId="42" fillId="52" borderId="0" applyNumberFormat="0" applyBorder="0" applyAlignment="0" applyProtection="0">
      <alignment vertical="center"/>
    </xf>
    <xf numFmtId="0" fontId="43" fillId="34" borderId="0" applyNumberFormat="0" applyBorder="0" applyAlignment="0" applyProtection="0">
      <alignment vertical="center"/>
    </xf>
    <xf numFmtId="0" fontId="42" fillId="52"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2" fillId="52"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2" fillId="52"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42" fillId="52" borderId="0" applyNumberFormat="0" applyBorder="0" applyAlignment="0" applyProtection="0">
      <alignment vertical="center"/>
    </xf>
    <xf numFmtId="0" fontId="43" fillId="34" borderId="0" applyNumberFormat="0" applyBorder="0" applyAlignment="0" applyProtection="0">
      <alignment vertical="center"/>
    </xf>
    <xf numFmtId="0" fontId="42" fillId="52" borderId="0" applyNumberFormat="0" applyBorder="0" applyAlignment="0" applyProtection="0">
      <alignment vertical="center"/>
    </xf>
    <xf numFmtId="0" fontId="43" fillId="34" borderId="0" applyNumberFormat="0" applyBorder="0" applyAlignment="0" applyProtection="0">
      <alignment vertical="center"/>
    </xf>
    <xf numFmtId="0" fontId="42" fillId="52" borderId="0" applyNumberFormat="0" applyBorder="0" applyAlignment="0" applyProtection="0">
      <alignment vertical="center"/>
    </xf>
    <xf numFmtId="0" fontId="43" fillId="34" borderId="0" applyNumberFormat="0" applyBorder="0" applyAlignment="0" applyProtection="0">
      <alignment vertical="center"/>
    </xf>
    <xf numFmtId="0" fontId="42" fillId="52" borderId="0" applyNumberFormat="0" applyBorder="0" applyAlignment="0" applyProtection="0">
      <alignment vertical="center"/>
    </xf>
    <xf numFmtId="0" fontId="43" fillId="34" borderId="0" applyNumberFormat="0" applyBorder="0" applyAlignment="0" applyProtection="0">
      <alignment vertical="center"/>
    </xf>
    <xf numFmtId="0" fontId="42" fillId="52" borderId="0" applyNumberFormat="0" applyBorder="0" applyAlignment="0" applyProtection="0">
      <alignment vertical="center"/>
    </xf>
    <xf numFmtId="0" fontId="43" fillId="34" borderId="0" applyNumberFormat="0" applyBorder="0" applyAlignment="0" applyProtection="0">
      <alignment vertical="center"/>
    </xf>
    <xf numFmtId="0" fontId="42" fillId="52" borderId="0" applyNumberFormat="0" applyBorder="0" applyAlignment="0" applyProtection="0">
      <alignment vertical="center"/>
    </xf>
    <xf numFmtId="0" fontId="43" fillId="34" borderId="0" applyNumberFormat="0" applyBorder="0" applyAlignment="0" applyProtection="0">
      <alignment vertical="center"/>
    </xf>
    <xf numFmtId="0" fontId="42" fillId="40" borderId="0" applyNumberFormat="0" applyBorder="0" applyAlignment="0" applyProtection="0">
      <alignment vertical="center"/>
    </xf>
    <xf numFmtId="0" fontId="43" fillId="37" borderId="0" applyNumberFormat="0" applyBorder="0" applyAlignment="0" applyProtection="0">
      <alignment vertical="center"/>
    </xf>
    <xf numFmtId="0" fontId="42" fillId="40" borderId="0" applyNumberFormat="0" applyBorder="0" applyAlignment="0" applyProtection="0">
      <alignment vertical="center"/>
    </xf>
    <xf numFmtId="0" fontId="43" fillId="37" borderId="0" applyNumberFormat="0" applyBorder="0" applyAlignment="0" applyProtection="0">
      <alignment vertical="center"/>
    </xf>
    <xf numFmtId="0" fontId="42" fillId="40" borderId="0" applyNumberFormat="0" applyBorder="0" applyAlignment="0" applyProtection="0">
      <alignment vertical="center"/>
    </xf>
    <xf numFmtId="0" fontId="43" fillId="37" borderId="0" applyNumberFormat="0" applyBorder="0" applyAlignment="0" applyProtection="0">
      <alignment vertical="center"/>
    </xf>
    <xf numFmtId="0" fontId="42" fillId="40"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37"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3" fillId="37" borderId="0" applyNumberFormat="0" applyBorder="0" applyAlignment="0" applyProtection="0">
      <alignment vertical="center"/>
    </xf>
    <xf numFmtId="0" fontId="42" fillId="0" borderId="0" applyNumberFormat="0" applyFill="0" applyBorder="0" applyAlignment="0" applyProtection="0">
      <alignment vertical="center"/>
    </xf>
    <xf numFmtId="0" fontId="43" fillId="29" borderId="0" applyNumberFormat="0" applyBorder="0" applyAlignment="0" applyProtection="0">
      <alignment vertical="center"/>
    </xf>
    <xf numFmtId="0" fontId="42" fillId="0" borderId="0" applyNumberFormat="0" applyFill="0" applyBorder="0" applyAlignment="0" applyProtection="0">
      <alignment vertical="center"/>
    </xf>
    <xf numFmtId="0" fontId="43" fillId="29" borderId="0" applyNumberFormat="0" applyBorder="0" applyAlignment="0" applyProtection="0">
      <alignment vertical="center"/>
    </xf>
    <xf numFmtId="0" fontId="42" fillId="0" borderId="0" applyNumberFormat="0" applyFill="0" applyBorder="0" applyAlignment="0" applyProtection="0">
      <alignment vertical="center"/>
    </xf>
    <xf numFmtId="0" fontId="43" fillId="29" borderId="0" applyNumberFormat="0" applyBorder="0" applyAlignment="0" applyProtection="0">
      <alignment vertical="center"/>
    </xf>
    <xf numFmtId="0" fontId="42" fillId="0" borderId="0" applyNumberFormat="0" applyFill="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11" fillId="0" borderId="0" applyNumberFormat="0" applyFont="0" applyFill="0" applyBorder="0" applyAlignment="0" applyProtection="0">
      <alignment vertical="center"/>
    </xf>
    <xf numFmtId="0" fontId="43" fillId="29"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43" fillId="17" borderId="0" applyNumberFormat="0" applyBorder="0" applyAlignment="0" applyProtection="0">
      <alignment vertical="center"/>
    </xf>
    <xf numFmtId="0" fontId="42" fillId="0" borderId="0" applyNumberFormat="0" applyFill="0" applyBorder="0" applyAlignment="0" applyProtection="0">
      <alignment vertical="center"/>
    </xf>
    <xf numFmtId="0" fontId="43" fillId="17" borderId="0" applyNumberFormat="0" applyBorder="0" applyAlignment="0" applyProtection="0">
      <alignment vertical="center"/>
    </xf>
    <xf numFmtId="0" fontId="42" fillId="0" borderId="0" applyNumberFormat="0" applyFill="0" applyBorder="0" applyAlignment="0" applyProtection="0">
      <alignment vertical="center"/>
    </xf>
    <xf numFmtId="0" fontId="43" fillId="17" borderId="0" applyNumberFormat="0" applyBorder="0" applyAlignment="0" applyProtection="0">
      <alignment vertical="center"/>
    </xf>
    <xf numFmtId="0" fontId="42" fillId="0" borderId="0" applyNumberFormat="0" applyFill="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2" fillId="0" borderId="0" applyNumberForma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17"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17"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17"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11" fillId="0" borderId="0" applyNumberFormat="0" applyFont="0" applyFill="0" applyBorder="0" applyAlignment="0" applyProtection="0">
      <alignment vertical="center"/>
    </xf>
    <xf numFmtId="0" fontId="43" fillId="17"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2" fillId="0" borderId="0" applyNumberFormat="0" applyFill="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2" fillId="0" borderId="0" applyNumberFormat="0" applyFill="0" applyBorder="0" applyAlignment="0" applyProtection="0">
      <alignment vertical="center"/>
    </xf>
    <xf numFmtId="0" fontId="43" fillId="17" borderId="0" applyNumberFormat="0" applyBorder="0" applyAlignment="0" applyProtection="0">
      <alignment vertical="center"/>
    </xf>
    <xf numFmtId="0" fontId="42" fillId="0" borderId="0" applyNumberFormat="0" applyFill="0" applyBorder="0" applyAlignment="0" applyProtection="0">
      <alignment vertical="center"/>
    </xf>
    <xf numFmtId="0" fontId="43" fillId="17" borderId="0" applyNumberFormat="0" applyBorder="0" applyAlignment="0" applyProtection="0">
      <alignment vertical="center"/>
    </xf>
    <xf numFmtId="0" fontId="42" fillId="0" borderId="0" applyNumberFormat="0" applyFill="0" applyBorder="0" applyAlignment="0" applyProtection="0">
      <alignment vertical="center"/>
    </xf>
    <xf numFmtId="0" fontId="43" fillId="17" borderId="0" applyNumberFormat="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3" fillId="17" borderId="0" applyNumberFormat="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3" fillId="13" borderId="0" applyNumberFormat="0" applyBorder="0" applyAlignment="0" applyProtection="0">
      <alignment vertical="center"/>
    </xf>
    <xf numFmtId="0" fontId="42" fillId="0" borderId="0" applyNumberFormat="0" applyFill="0" applyBorder="0" applyAlignment="0" applyProtection="0">
      <alignment vertical="center"/>
    </xf>
    <xf numFmtId="0" fontId="43" fillId="13" borderId="0" applyNumberFormat="0" applyBorder="0" applyAlignment="0" applyProtection="0">
      <alignment vertical="center"/>
    </xf>
    <xf numFmtId="0" fontId="42" fillId="0" borderId="0" applyNumberFormat="0" applyFill="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2" fillId="0" borderId="0" applyNumberForma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54" fillId="18" borderId="36" applyNumberFormat="0" applyAlignment="0" applyProtection="0">
      <alignment vertical="center"/>
    </xf>
    <xf numFmtId="0" fontId="11" fillId="0" borderId="0" applyNumberFormat="0" applyFont="0" applyFill="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2" fillId="0" borderId="0" applyNumberFormat="0" applyFill="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2" fillId="0" borderId="0" applyNumberFormat="0" applyFill="0" applyBorder="0" applyAlignment="0" applyProtection="0">
      <alignment vertical="center"/>
    </xf>
    <xf numFmtId="0" fontId="43" fillId="13" borderId="0" applyNumberFormat="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61" fillId="0" borderId="0">
      <alignment vertical="center"/>
    </xf>
    <xf numFmtId="0" fontId="43" fillId="13" borderId="0" applyNumberFormat="0" applyBorder="0" applyAlignment="0" applyProtection="0">
      <alignment vertical="center"/>
    </xf>
    <xf numFmtId="0" fontId="42" fillId="0" borderId="0" applyNumberFormat="0" applyFill="0" applyBorder="0" applyAlignment="0" applyProtection="0">
      <alignment vertical="center"/>
    </xf>
    <xf numFmtId="0" fontId="43" fillId="13" borderId="0" applyNumberFormat="0" applyBorder="0" applyAlignment="0" applyProtection="0">
      <alignment vertical="center"/>
    </xf>
    <xf numFmtId="0" fontId="42" fillId="0" borderId="0" applyNumberFormat="0" applyFill="0" applyBorder="0" applyAlignment="0" applyProtection="0">
      <alignment vertical="center"/>
    </xf>
    <xf numFmtId="0" fontId="43" fillId="13" borderId="0" applyNumberFormat="0" applyBorder="0" applyAlignment="0" applyProtection="0">
      <alignment vertical="center"/>
    </xf>
    <xf numFmtId="0" fontId="42" fillId="0" borderId="0" applyNumberFormat="0" applyFill="0" applyBorder="0" applyAlignment="0" applyProtection="0">
      <alignment vertical="center"/>
    </xf>
    <xf numFmtId="0" fontId="43" fillId="13" borderId="0" applyNumberFormat="0" applyBorder="0" applyAlignment="0" applyProtection="0">
      <alignment vertical="center"/>
    </xf>
    <xf numFmtId="0" fontId="42" fillId="0" borderId="0" applyNumberFormat="0" applyFill="0" applyBorder="0" applyAlignment="0" applyProtection="0">
      <alignment vertical="center"/>
    </xf>
    <xf numFmtId="0" fontId="43" fillId="41" borderId="0" applyNumberFormat="0" applyBorder="0" applyAlignment="0" applyProtection="0">
      <alignment vertical="center"/>
    </xf>
    <xf numFmtId="0" fontId="42" fillId="0" borderId="0" applyNumberFormat="0" applyFill="0" applyBorder="0" applyAlignment="0" applyProtection="0">
      <alignment vertical="center"/>
    </xf>
    <xf numFmtId="0" fontId="43" fillId="41" borderId="0" applyNumberFormat="0" applyBorder="0" applyAlignment="0" applyProtection="0">
      <alignment vertical="center"/>
    </xf>
    <xf numFmtId="0" fontId="42" fillId="0" borderId="0" applyNumberFormat="0" applyFill="0" applyBorder="0" applyAlignment="0" applyProtection="0">
      <alignment vertical="center"/>
    </xf>
    <xf numFmtId="0" fontId="43" fillId="41" borderId="0" applyNumberFormat="0" applyBorder="0" applyAlignment="0" applyProtection="0">
      <alignment vertical="center"/>
    </xf>
    <xf numFmtId="0" fontId="42" fillId="0" borderId="0" applyNumberFormat="0" applyFill="0" applyBorder="0" applyAlignment="0" applyProtection="0">
      <alignment vertical="center"/>
    </xf>
    <xf numFmtId="0" fontId="43" fillId="41" borderId="0" applyNumberFormat="0" applyBorder="0" applyAlignment="0" applyProtection="0">
      <alignment vertical="center"/>
    </xf>
    <xf numFmtId="0" fontId="43" fillId="41" borderId="0" applyNumberFormat="0" applyBorder="0" applyAlignment="0" applyProtection="0">
      <alignment vertical="center"/>
    </xf>
    <xf numFmtId="0" fontId="43" fillId="41" borderId="0" applyNumberFormat="0" applyBorder="0" applyAlignment="0" applyProtection="0">
      <alignment vertical="center"/>
    </xf>
    <xf numFmtId="0" fontId="42" fillId="0" borderId="0" applyNumberForma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41" borderId="0" applyNumberFormat="0" applyBorder="0" applyAlignment="0" applyProtection="0">
      <alignment vertical="center"/>
    </xf>
    <xf numFmtId="0" fontId="43" fillId="41" borderId="0" applyNumberFormat="0" applyBorder="0" applyAlignment="0" applyProtection="0">
      <alignment vertical="center"/>
    </xf>
    <xf numFmtId="0" fontId="43" fillId="41"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41" borderId="0" applyNumberFormat="0" applyBorder="0" applyAlignment="0" applyProtection="0">
      <alignment vertical="center"/>
    </xf>
    <xf numFmtId="0" fontId="43" fillId="41" borderId="0" applyNumberFormat="0" applyBorder="0" applyAlignment="0" applyProtection="0">
      <alignment vertical="center"/>
    </xf>
    <xf numFmtId="0" fontId="43" fillId="41"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41" borderId="0" applyNumberFormat="0" applyBorder="0" applyAlignment="0" applyProtection="0">
      <alignment vertical="center"/>
    </xf>
    <xf numFmtId="0" fontId="43" fillId="41"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41" borderId="0" applyNumberFormat="0" applyBorder="0" applyAlignment="0" applyProtection="0">
      <alignment vertical="center"/>
    </xf>
    <xf numFmtId="0" fontId="43" fillId="41"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2" fillId="0" borderId="0" applyNumberFormat="0" applyFill="0" applyBorder="0" applyAlignment="0" applyProtection="0">
      <alignment vertical="center"/>
    </xf>
    <xf numFmtId="0" fontId="43" fillId="41" borderId="0" applyNumberFormat="0" applyBorder="0" applyAlignment="0" applyProtection="0">
      <alignment vertical="center"/>
    </xf>
    <xf numFmtId="0" fontId="43" fillId="41" borderId="0" applyNumberFormat="0" applyBorder="0" applyAlignment="0" applyProtection="0">
      <alignment vertical="center"/>
    </xf>
    <xf numFmtId="0" fontId="43" fillId="41" borderId="0" applyNumberFormat="0" applyBorder="0" applyAlignment="0" applyProtection="0">
      <alignment vertical="center"/>
    </xf>
    <xf numFmtId="0" fontId="42" fillId="0" borderId="0" applyNumberFormat="0" applyFill="0" applyBorder="0" applyAlignment="0" applyProtection="0">
      <alignment vertical="center"/>
    </xf>
    <xf numFmtId="0" fontId="43" fillId="41" borderId="0" applyNumberFormat="0" applyBorder="0" applyAlignment="0" applyProtection="0">
      <alignment vertical="center"/>
    </xf>
    <xf numFmtId="0" fontId="42" fillId="0" borderId="0" applyNumberFormat="0" applyFill="0" applyBorder="0" applyAlignment="0" applyProtection="0">
      <alignment vertical="center"/>
    </xf>
    <xf numFmtId="0" fontId="43" fillId="41" borderId="0" applyNumberFormat="0" applyBorder="0" applyAlignment="0" applyProtection="0">
      <alignment vertical="center"/>
    </xf>
    <xf numFmtId="0" fontId="42" fillId="0" borderId="0" applyNumberFormat="0" applyFill="0" applyBorder="0" applyAlignment="0" applyProtection="0">
      <alignment vertical="center"/>
    </xf>
    <xf numFmtId="0" fontId="43" fillId="41" borderId="0" applyNumberFormat="0" applyBorder="0" applyAlignment="0" applyProtection="0">
      <alignment vertical="center"/>
    </xf>
    <xf numFmtId="0" fontId="42" fillId="0" borderId="0" applyNumberFormat="0" applyFill="0" applyBorder="0" applyAlignment="0" applyProtection="0">
      <alignment vertical="center"/>
    </xf>
    <xf numFmtId="0" fontId="43" fillId="41" borderId="0" applyNumberFormat="0" applyBorder="0" applyAlignment="0" applyProtection="0">
      <alignment vertical="center"/>
    </xf>
    <xf numFmtId="0" fontId="42" fillId="0" borderId="0" applyNumberFormat="0" applyFill="0" applyBorder="0" applyAlignment="0" applyProtection="0">
      <alignment vertical="center"/>
    </xf>
    <xf numFmtId="0" fontId="43" fillId="41" borderId="0" applyNumberFormat="0" applyBorder="0" applyAlignment="0" applyProtection="0">
      <alignment vertical="center"/>
    </xf>
    <xf numFmtId="0" fontId="42" fillId="0" borderId="0" applyNumberFormat="0" applyFill="0" applyBorder="0" applyAlignment="0" applyProtection="0">
      <alignment vertical="center"/>
    </xf>
    <xf numFmtId="0" fontId="11" fillId="0" borderId="0" applyNumberFormat="0" applyFont="0" applyFill="0" applyBorder="0" applyAlignment="0" applyProtection="0">
      <alignment vertical="center"/>
    </xf>
    <xf numFmtId="0" fontId="43" fillId="41" borderId="0" applyNumberFormat="0" applyBorder="0" applyAlignment="0" applyProtection="0">
      <alignment vertical="center"/>
    </xf>
    <xf numFmtId="0" fontId="79" fillId="0" borderId="0" applyNumberFormat="0" applyFill="0" applyBorder="0" applyAlignment="0" applyProtection="0">
      <alignment vertical="center"/>
    </xf>
    <xf numFmtId="0" fontId="46" fillId="5" borderId="0" applyNumberFormat="0" applyBorder="0" applyAlignment="0" applyProtection="0">
      <alignment vertical="center"/>
    </xf>
    <xf numFmtId="0" fontId="79" fillId="0" borderId="0" applyNumberFormat="0" applyFill="0" applyBorder="0" applyAlignment="0" applyProtection="0">
      <alignment vertical="center"/>
    </xf>
    <xf numFmtId="0" fontId="46" fillId="5" borderId="0" applyNumberFormat="0" applyBorder="0" applyAlignment="0" applyProtection="0">
      <alignment vertical="center"/>
    </xf>
    <xf numFmtId="0" fontId="79" fillId="0" borderId="0" applyNumberFormat="0" applyFill="0" applyBorder="0" applyAlignment="0" applyProtection="0">
      <alignment vertical="center"/>
    </xf>
    <xf numFmtId="0" fontId="46" fillId="5" borderId="0" applyNumberFormat="0" applyBorder="0" applyAlignment="0" applyProtection="0">
      <alignment vertical="center"/>
    </xf>
    <xf numFmtId="0" fontId="79" fillId="0" borderId="0" applyNumberFormat="0" applyFill="0" applyBorder="0" applyAlignment="0" applyProtection="0">
      <alignment vertical="center"/>
    </xf>
    <xf numFmtId="0" fontId="46" fillId="5" borderId="0" applyNumberFormat="0" applyBorder="0" applyAlignment="0" applyProtection="0">
      <alignment vertical="center"/>
    </xf>
    <xf numFmtId="0" fontId="79" fillId="0" borderId="0" applyNumberForma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6" fillId="5" borderId="0" applyNumberFormat="0" applyBorder="0" applyAlignment="0" applyProtection="0">
      <alignment vertical="center"/>
    </xf>
    <xf numFmtId="0" fontId="46" fillId="5" borderId="0" applyNumberFormat="0" applyBorder="0" applyAlignment="0" applyProtection="0">
      <alignment vertical="center"/>
    </xf>
    <xf numFmtId="0" fontId="46" fillId="5"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6" fillId="5" borderId="0" applyNumberFormat="0" applyBorder="0" applyAlignment="0" applyProtection="0">
      <alignment vertical="center"/>
    </xf>
    <xf numFmtId="0" fontId="46" fillId="5"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6" fillId="5" borderId="0" applyNumberFormat="0" applyBorder="0" applyAlignment="0" applyProtection="0">
      <alignment vertical="center"/>
    </xf>
    <xf numFmtId="0" fontId="46" fillId="5"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6" fillId="5"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6" fillId="5"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79" fillId="0" borderId="0" applyNumberFormat="0" applyFill="0" applyBorder="0" applyAlignment="0" applyProtection="0">
      <alignment vertical="center"/>
    </xf>
    <xf numFmtId="0" fontId="46" fillId="5" borderId="0" applyNumberFormat="0" applyBorder="0" applyAlignment="0" applyProtection="0">
      <alignment vertical="center"/>
    </xf>
    <xf numFmtId="0" fontId="46" fillId="5" borderId="0" applyNumberFormat="0" applyBorder="0" applyAlignment="0" applyProtection="0">
      <alignment vertical="center"/>
    </xf>
    <xf numFmtId="0" fontId="46" fillId="5" borderId="0" applyNumberFormat="0" applyBorder="0" applyAlignment="0" applyProtection="0">
      <alignment vertical="center"/>
    </xf>
    <xf numFmtId="0" fontId="79" fillId="0" borderId="0" applyNumberFormat="0" applyFill="0" applyBorder="0" applyAlignment="0" applyProtection="0">
      <alignment vertical="center"/>
    </xf>
    <xf numFmtId="0" fontId="79" fillId="53" borderId="0" applyNumberFormat="0" applyBorder="0" applyAlignment="0" applyProtection="0">
      <alignment vertical="center"/>
    </xf>
    <xf numFmtId="0" fontId="46" fillId="5" borderId="0" applyNumberFormat="0" applyBorder="0" applyAlignment="0" applyProtection="0">
      <alignment vertical="center"/>
    </xf>
    <xf numFmtId="0" fontId="79" fillId="53" borderId="0" applyNumberFormat="0" applyBorder="0" applyAlignment="0" applyProtection="0">
      <alignment vertical="center"/>
    </xf>
    <xf numFmtId="0" fontId="79" fillId="0" borderId="0" applyNumberFormat="0" applyFill="0" applyBorder="0" applyAlignment="0" applyProtection="0">
      <alignment vertical="center"/>
    </xf>
    <xf numFmtId="0" fontId="46" fillId="5" borderId="0" applyNumberFormat="0" applyBorder="0" applyAlignment="0" applyProtection="0">
      <alignment vertical="center"/>
    </xf>
    <xf numFmtId="0" fontId="46" fillId="5" borderId="0" applyNumberFormat="0" applyBorder="0" applyAlignment="0" applyProtection="0">
      <alignment vertical="center"/>
    </xf>
    <xf numFmtId="0" fontId="46" fillId="5" borderId="0" applyNumberFormat="0" applyBorder="0" applyAlignment="0" applyProtection="0">
      <alignment vertical="center"/>
    </xf>
    <xf numFmtId="0" fontId="79" fillId="0" borderId="0" applyNumberFormat="0" applyFill="0" applyBorder="0" applyAlignment="0" applyProtection="0">
      <alignment vertical="center"/>
    </xf>
    <xf numFmtId="0" fontId="46" fillId="5" borderId="0" applyNumberFormat="0" applyBorder="0" applyAlignment="0" applyProtection="0">
      <alignment vertical="center"/>
    </xf>
    <xf numFmtId="0" fontId="79" fillId="0" borderId="0" applyNumberFormat="0" applyFill="0" applyBorder="0" applyAlignment="0" applyProtection="0">
      <alignment vertical="center"/>
    </xf>
    <xf numFmtId="0" fontId="79" fillId="0" borderId="0" applyNumberFormat="0" applyFill="0" applyBorder="0" applyAlignment="0" applyProtection="0">
      <alignment vertical="center"/>
    </xf>
    <xf numFmtId="0" fontId="46" fillId="5" borderId="0" applyNumberFormat="0" applyBorder="0" applyAlignment="0" applyProtection="0">
      <alignment vertical="center"/>
    </xf>
    <xf numFmtId="0" fontId="54" fillId="18" borderId="36" applyNumberFormat="0" applyAlignment="0" applyProtection="0">
      <alignment vertical="center"/>
    </xf>
    <xf numFmtId="0" fontId="54" fillId="18" borderId="36" applyNumberFormat="0" applyAlignment="0" applyProtection="0">
      <alignment vertical="center"/>
    </xf>
    <xf numFmtId="0" fontId="77" fillId="0" borderId="46" applyNumberFormat="0" applyFill="0" applyAlignment="0" applyProtection="0">
      <alignment vertical="center"/>
    </xf>
    <xf numFmtId="0" fontId="54" fillId="18" borderId="36" applyNumberFormat="0" applyAlignment="0" applyProtection="0">
      <alignment vertical="center"/>
    </xf>
    <xf numFmtId="0" fontId="77" fillId="0" borderId="46" applyNumberFormat="0" applyFill="0" applyAlignment="0" applyProtection="0">
      <alignment vertical="center"/>
    </xf>
    <xf numFmtId="0" fontId="54" fillId="18" borderId="36" applyNumberFormat="0" applyAlignment="0" applyProtection="0">
      <alignment vertical="center"/>
    </xf>
    <xf numFmtId="0" fontId="77" fillId="0" borderId="46" applyNumberFormat="0" applyFill="0" applyAlignment="0" applyProtection="0">
      <alignment vertical="center"/>
    </xf>
    <xf numFmtId="0" fontId="54" fillId="18" borderId="36" applyNumberFormat="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54" fillId="18" borderId="36" applyNumberFormat="0" applyAlignment="0" applyProtection="0">
      <alignment vertical="center"/>
    </xf>
    <xf numFmtId="0" fontId="54" fillId="18" borderId="36" applyNumberFormat="0" applyAlignment="0" applyProtection="0">
      <alignment vertical="center"/>
    </xf>
    <xf numFmtId="0" fontId="54" fillId="18" borderId="36" applyNumberFormat="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54" fillId="18" borderId="36" applyNumberFormat="0" applyAlignment="0" applyProtection="0">
      <alignment vertical="center"/>
    </xf>
    <xf numFmtId="0" fontId="54" fillId="18" borderId="36" applyNumberFormat="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54" fillId="18" borderId="36" applyNumberFormat="0" applyAlignment="0" applyProtection="0">
      <alignment vertical="center"/>
    </xf>
    <xf numFmtId="0" fontId="54" fillId="18" borderId="36" applyNumberFormat="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54" fillId="18" borderId="36" applyNumberFormat="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11" borderId="30" applyNumberFormat="0" applyFont="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54" fillId="18" borderId="36" applyNumberFormat="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77" fillId="0" borderId="46" applyNumberFormat="0" applyFill="0" applyAlignment="0" applyProtection="0">
      <alignment vertical="center"/>
    </xf>
    <xf numFmtId="0" fontId="54" fillId="18" borderId="36" applyNumberFormat="0" applyAlignment="0" applyProtection="0">
      <alignment vertical="center"/>
    </xf>
    <xf numFmtId="0" fontId="54" fillId="18" borderId="36" applyNumberFormat="0" applyAlignment="0" applyProtection="0">
      <alignment vertical="center"/>
    </xf>
    <xf numFmtId="0" fontId="54" fillId="18" borderId="36" applyNumberFormat="0" applyAlignment="0" applyProtection="0">
      <alignment vertical="center"/>
    </xf>
    <xf numFmtId="0" fontId="77" fillId="0" borderId="46" applyNumberFormat="0" applyFill="0" applyAlignment="0" applyProtection="0">
      <alignment vertical="center"/>
    </xf>
    <xf numFmtId="0" fontId="86" fillId="47" borderId="46" applyNumberFormat="0" applyAlignment="0" applyProtection="0">
      <alignment vertical="center"/>
    </xf>
    <xf numFmtId="0" fontId="54" fillId="18" borderId="36" applyNumberFormat="0" applyAlignment="0" applyProtection="0">
      <alignment vertical="center"/>
    </xf>
    <xf numFmtId="0" fontId="86" fillId="47" borderId="46" applyNumberFormat="0" applyAlignment="0" applyProtection="0">
      <alignment vertical="center"/>
    </xf>
    <xf numFmtId="0" fontId="77" fillId="0" borderId="46" applyNumberFormat="0" applyFill="0" applyAlignment="0" applyProtection="0">
      <alignment vertical="center"/>
    </xf>
    <xf numFmtId="0" fontId="54" fillId="18" borderId="36" applyNumberFormat="0" applyAlignment="0" applyProtection="0">
      <alignment vertical="center"/>
    </xf>
    <xf numFmtId="0" fontId="54" fillId="18" borderId="36" applyNumberFormat="0" applyAlignment="0" applyProtection="0">
      <alignment vertical="center"/>
    </xf>
    <xf numFmtId="0" fontId="77" fillId="0" borderId="46" applyNumberFormat="0" applyFill="0" applyAlignment="0" applyProtection="0">
      <alignment vertical="center"/>
    </xf>
    <xf numFmtId="0" fontId="77" fillId="0" borderId="46" applyNumberFormat="0" applyFill="0" applyAlignment="0" applyProtection="0">
      <alignment vertical="center"/>
    </xf>
    <xf numFmtId="0" fontId="54" fillId="18" borderId="36" applyNumberFormat="0" applyAlignment="0" applyProtection="0">
      <alignment vertical="center"/>
    </xf>
    <xf numFmtId="0" fontId="77" fillId="0" borderId="46" applyNumberFormat="0" applyFill="0" applyAlignment="0" applyProtection="0">
      <alignment vertical="center"/>
    </xf>
    <xf numFmtId="0" fontId="54" fillId="18" borderId="36" applyNumberFormat="0" applyAlignment="0" applyProtection="0">
      <alignment vertical="center"/>
    </xf>
    <xf numFmtId="0" fontId="77" fillId="0" borderId="46" applyNumberFormat="0" applyFill="0" applyAlignment="0" applyProtection="0">
      <alignment vertical="center"/>
    </xf>
    <xf numFmtId="0" fontId="47" fillId="8" borderId="32" applyNumberFormat="0" applyAlignment="0" applyProtection="0">
      <alignment vertical="center"/>
    </xf>
    <xf numFmtId="0" fontId="47" fillId="8" borderId="32" applyNumberFormat="0" applyAlignment="0" applyProtection="0">
      <alignment vertical="center"/>
    </xf>
    <xf numFmtId="0" fontId="47" fillId="8" borderId="32" applyNumberFormat="0" applyAlignment="0" applyProtection="0">
      <alignment vertical="center"/>
    </xf>
    <xf numFmtId="0" fontId="47" fillId="8" borderId="32" applyNumberFormat="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7" fillId="8" borderId="32" applyNumberFormat="0" applyAlignment="0" applyProtection="0">
      <alignment vertical="center"/>
    </xf>
    <xf numFmtId="0" fontId="47" fillId="8" borderId="32" applyNumberFormat="0" applyAlignment="0" applyProtection="0">
      <alignment vertical="center"/>
    </xf>
    <xf numFmtId="0" fontId="47" fillId="8" borderId="32" applyNumberFormat="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7" fillId="8" borderId="32" applyNumberFormat="0" applyAlignment="0" applyProtection="0">
      <alignment vertical="center"/>
    </xf>
    <xf numFmtId="0" fontId="47" fillId="8" borderId="32" applyNumberFormat="0" applyAlignment="0" applyProtection="0">
      <alignment vertical="center"/>
    </xf>
    <xf numFmtId="0" fontId="47" fillId="8" borderId="32" applyNumberFormat="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7" fillId="8" borderId="32" applyNumberFormat="0" applyAlignment="0" applyProtection="0">
      <alignment vertical="center"/>
    </xf>
    <xf numFmtId="0" fontId="47" fillId="8" borderId="32" applyNumberFormat="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7" fillId="8" borderId="32" applyNumberFormat="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7" fillId="8" borderId="32" applyNumberFormat="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7" fillId="8" borderId="32" applyNumberFormat="0" applyAlignment="0" applyProtection="0">
      <alignment vertical="center"/>
    </xf>
    <xf numFmtId="0" fontId="67" fillId="0" borderId="41" applyNumberFormat="0" applyFill="0" applyAlignment="0" applyProtection="0">
      <alignment vertical="center"/>
    </xf>
    <xf numFmtId="0" fontId="67" fillId="54" borderId="41" applyNumberFormat="0" applyAlignment="0" applyProtection="0">
      <alignment vertical="center"/>
    </xf>
    <xf numFmtId="0" fontId="47" fillId="8" borderId="32" applyNumberFormat="0" applyAlignment="0" applyProtection="0">
      <alignment vertical="center"/>
    </xf>
    <xf numFmtId="0" fontId="67" fillId="54" borderId="41" applyNumberFormat="0" applyAlignment="0" applyProtection="0">
      <alignment vertical="center"/>
    </xf>
    <xf numFmtId="0" fontId="67" fillId="0" borderId="41" applyNumberFormat="0" applyFill="0" applyAlignment="0" applyProtection="0">
      <alignment vertical="center"/>
    </xf>
    <xf numFmtId="0" fontId="67" fillId="0" borderId="41" applyNumberFormat="0" applyFill="0" applyAlignment="0" applyProtection="0">
      <alignment vertical="center"/>
    </xf>
    <xf numFmtId="0" fontId="67" fillId="0" borderId="41" applyNumberFormat="0" applyFill="0" applyAlignment="0" applyProtection="0">
      <alignment vertical="center"/>
    </xf>
    <xf numFmtId="0" fontId="11" fillId="0" borderId="51" applyNumberFormat="0" applyFont="0" applyFill="0" applyAlignment="0" applyProtection="0">
      <alignment vertical="center"/>
    </xf>
    <xf numFmtId="0" fontId="47" fillId="8" borderId="32" applyNumberFormat="0" applyAlignment="0" applyProtection="0">
      <alignment vertical="center"/>
    </xf>
    <xf numFmtId="0" fontId="67" fillId="0" borderId="41" applyNumberFormat="0" applyFill="0" applyAlignment="0" applyProtection="0">
      <alignment vertical="center"/>
    </xf>
    <xf numFmtId="0" fontId="47" fillId="8" borderId="32" applyNumberFormat="0" applyAlignment="0" applyProtection="0">
      <alignment vertical="center"/>
    </xf>
    <xf numFmtId="0" fontId="67" fillId="0" borderId="41" applyNumberFormat="0" applyFill="0" applyAlignment="0" applyProtection="0">
      <alignment vertical="center"/>
    </xf>
    <xf numFmtId="0" fontId="47" fillId="8" borderId="32" applyNumberFormat="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1" fillId="0" borderId="0"/>
    <xf numFmtId="0" fontId="11" fillId="0" borderId="0" applyNumberFormat="0" applyFont="0" applyFill="0" applyBorder="0" applyAlignment="0" applyProtection="0">
      <alignment vertical="center"/>
    </xf>
    <xf numFmtId="0" fontId="61" fillId="0" borderId="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38" fillId="0" borderId="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38" fillId="0" borderId="0"/>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1" fillId="0" borderId="0"/>
    <xf numFmtId="0" fontId="61" fillId="0" borderId="0"/>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38" fillId="0" borderId="0"/>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13"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41" borderId="0" applyNumberFormat="0" applyBorder="0" applyAlignment="0" applyProtection="0">
      <alignment vertical="center"/>
    </xf>
    <xf numFmtId="0" fontId="43" fillId="41"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41"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32" borderId="0" applyNumberFormat="0" applyBorder="0" applyAlignment="0" applyProtection="0">
      <alignment vertical="center"/>
    </xf>
    <xf numFmtId="0" fontId="43" fillId="32"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32"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16" borderId="0" applyNumberFormat="0" applyBorder="0" applyAlignment="0" applyProtection="0">
      <alignment vertical="center"/>
    </xf>
    <xf numFmtId="0" fontId="43" fillId="16" borderId="0" applyNumberFormat="0" applyBorder="0" applyAlignment="0" applyProtection="0">
      <alignment vertical="center"/>
    </xf>
    <xf numFmtId="0" fontId="11" fillId="0" borderId="0" applyNumberFormat="0" applyFont="0" applyFill="0" applyBorder="0" applyAlignment="0" applyProtection="0">
      <alignment vertical="center"/>
    </xf>
    <xf numFmtId="0" fontId="43" fillId="16"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34" borderId="0" applyNumberFormat="0" applyBorder="0" applyAlignment="0" applyProtection="0">
      <alignment vertical="center"/>
    </xf>
    <xf numFmtId="0" fontId="43" fillId="34"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43" fillId="29" borderId="0" applyNumberFormat="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51" applyNumberFormat="0" applyFont="0" applyFill="0" applyAlignment="0" applyProtection="0">
      <alignment vertical="center"/>
    </xf>
    <xf numFmtId="0" fontId="6" fillId="11" borderId="30" applyNumberFormat="0" applyFont="0" applyAlignment="0" applyProtection="0">
      <alignment vertical="center"/>
    </xf>
    <xf numFmtId="0" fontId="11" fillId="0" borderId="51" applyNumberFormat="0" applyFont="0" applyFill="0" applyAlignment="0" applyProtection="0">
      <alignment vertical="center"/>
    </xf>
    <xf numFmtId="0" fontId="6" fillId="11" borderId="30" applyNumberFormat="0" applyFont="0" applyAlignment="0" applyProtection="0">
      <alignment vertical="center"/>
    </xf>
    <xf numFmtId="0" fontId="11" fillId="0" borderId="51" applyNumberFormat="0" applyFont="0" applyFill="0" applyAlignment="0" applyProtection="0">
      <alignment vertical="center"/>
    </xf>
    <xf numFmtId="0" fontId="6" fillId="11" borderId="30" applyNumberFormat="0" applyFont="0" applyAlignment="0" applyProtection="0">
      <alignment vertical="center"/>
    </xf>
    <xf numFmtId="0" fontId="11" fillId="0" borderId="51" applyNumberFormat="0" applyFont="0" applyFill="0" applyAlignment="0" applyProtection="0">
      <alignment vertical="center"/>
    </xf>
    <xf numFmtId="0" fontId="11" fillId="0" borderId="51" applyNumberFormat="0" applyFont="0" applyFill="0" applyAlignment="0" applyProtection="0">
      <alignment vertical="center"/>
    </xf>
    <xf numFmtId="0" fontId="6" fillId="11" borderId="30" applyNumberFormat="0" applyFont="0" applyAlignment="0" applyProtection="0">
      <alignment vertical="center"/>
    </xf>
    <xf numFmtId="0" fontId="97" fillId="11" borderId="30" applyNumberFormat="0" applyFont="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97" fillId="11" borderId="30" applyNumberFormat="0" applyFont="0" applyAlignment="0" applyProtection="0">
      <alignment vertical="center"/>
    </xf>
    <xf numFmtId="0" fontId="97" fillId="11" borderId="30" applyNumberFormat="0" applyFont="0" applyAlignment="0" applyProtection="0">
      <alignment vertical="center"/>
    </xf>
    <xf numFmtId="0" fontId="97" fillId="11" borderId="30" applyNumberFormat="0" applyFont="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97" fillId="11" borderId="30" applyNumberFormat="0" applyFont="0" applyAlignment="0" applyProtection="0">
      <alignment vertical="center"/>
    </xf>
    <xf numFmtId="0" fontId="97" fillId="11" borderId="30" applyNumberFormat="0" applyFont="0" applyAlignment="0" applyProtection="0">
      <alignment vertical="center"/>
    </xf>
    <xf numFmtId="0" fontId="97" fillId="11" borderId="30" applyNumberFormat="0" applyFont="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97" fillId="11" borderId="30" applyNumberFormat="0" applyFont="0" applyAlignment="0" applyProtection="0">
      <alignment vertical="center"/>
    </xf>
    <xf numFmtId="0" fontId="97" fillId="11" borderId="30" applyNumberFormat="0" applyFont="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97" fillId="11" borderId="30" applyNumberFormat="0" applyFont="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11" borderId="30" applyNumberFormat="0" applyFont="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11" fillId="0" borderId="0" applyNumberFormat="0" applyFont="0" applyFill="0" applyBorder="0" applyAlignment="0" applyProtection="0">
      <alignment vertical="center"/>
    </xf>
    <xf numFmtId="0" fontId="6" fillId="11" borderId="30" applyNumberFormat="0" applyFont="0" applyAlignment="0" applyProtection="0">
      <alignment vertical="center"/>
    </xf>
    <xf numFmtId="0" fontId="6" fillId="11" borderId="30" applyNumberFormat="0" applyFont="0" applyAlignment="0" applyProtection="0">
      <alignment vertical="center"/>
    </xf>
    <xf numFmtId="0" fontId="6" fillId="11" borderId="30" applyNumberFormat="0" applyFont="0" applyAlignment="0" applyProtection="0">
      <alignment vertical="center"/>
    </xf>
    <xf numFmtId="0" fontId="11" fillId="0" borderId="51" applyNumberFormat="0" applyFont="0" applyFill="0" applyAlignment="0" applyProtection="0">
      <alignment vertical="center"/>
    </xf>
    <xf numFmtId="0" fontId="6" fillId="55" borderId="51" applyNumberFormat="0" applyFont="0" applyAlignment="0" applyProtection="0">
      <alignment vertical="center"/>
    </xf>
    <xf numFmtId="0" fontId="6" fillId="11" borderId="30" applyNumberFormat="0" applyFont="0" applyAlignment="0" applyProtection="0">
      <alignment vertical="center"/>
    </xf>
    <xf numFmtId="0" fontId="6" fillId="55" borderId="51" applyNumberFormat="0" applyFont="0" applyAlignment="0" applyProtection="0">
      <alignment vertical="center"/>
    </xf>
    <xf numFmtId="0" fontId="11" fillId="0" borderId="51" applyNumberFormat="0" applyFont="0" applyFill="0" applyAlignment="0" applyProtection="0">
      <alignment vertical="center"/>
    </xf>
    <xf numFmtId="0" fontId="6" fillId="11" borderId="30" applyNumberFormat="0" applyFont="0" applyAlignment="0" applyProtection="0">
      <alignment vertical="center"/>
    </xf>
    <xf numFmtId="0" fontId="6" fillId="11" borderId="30" applyNumberFormat="0" applyFont="0" applyAlignment="0" applyProtection="0">
      <alignment vertical="center"/>
    </xf>
    <xf numFmtId="0" fontId="11" fillId="0" borderId="51" applyNumberFormat="0" applyFont="0" applyFill="0" applyAlignment="0" applyProtection="0">
      <alignment vertical="center"/>
    </xf>
    <xf numFmtId="0" fontId="6" fillId="11" borderId="30" applyNumberFormat="0" applyFont="0" applyAlignment="0" applyProtection="0">
      <alignment vertical="center"/>
    </xf>
    <xf numFmtId="0" fontId="11" fillId="0" borderId="51" applyNumberFormat="0" applyFont="0" applyFill="0" applyAlignment="0" applyProtection="0">
      <alignment vertical="center"/>
    </xf>
    <xf numFmtId="0" fontId="6" fillId="11" borderId="30" applyNumberFormat="0" applyFont="0" applyAlignment="0" applyProtection="0">
      <alignment vertical="center"/>
    </xf>
    <xf numFmtId="0" fontId="11" fillId="0" borderId="51" applyNumberFormat="0" applyFont="0" applyFill="0" applyAlignment="0" applyProtection="0">
      <alignment vertical="center"/>
    </xf>
    <xf numFmtId="0" fontId="11" fillId="0" borderId="51" applyNumberFormat="0" applyFont="0" applyFill="0" applyAlignment="0" applyProtection="0">
      <alignment vertical="center"/>
    </xf>
    <xf numFmtId="0" fontId="58" fillId="0" borderId="0"/>
  </cellStyleXfs>
  <cellXfs count="519">
    <xf numFmtId="0" fontId="0" fillId="0" borderId="0" xfId="0"/>
    <xf numFmtId="0" fontId="1" fillId="0" borderId="0" xfId="4146" applyFont="1" applyAlignment="1" applyProtection="1">
      <alignment vertical="center"/>
    </xf>
    <xf numFmtId="0" fontId="1" fillId="0" borderId="0" xfId="4146" applyFont="1" applyAlignment="1" applyProtection="1">
      <alignment vertical="center" wrapText="1"/>
    </xf>
    <xf numFmtId="0" fontId="3" fillId="0" borderId="1" xfId="4146" applyFont="1" applyBorder="1" applyAlignment="1" applyProtection="1">
      <alignment horizontal="center" vertical="center" wrapText="1"/>
    </xf>
    <xf numFmtId="0" fontId="3" fillId="0" borderId="2" xfId="4146" applyFont="1" applyBorder="1" applyAlignment="1" applyProtection="1">
      <alignment horizontal="center" vertical="center" wrapText="1"/>
    </xf>
    <xf numFmtId="0" fontId="3" fillId="0" borderId="3" xfId="4146" applyFont="1" applyBorder="1" applyAlignment="1" applyProtection="1">
      <alignment horizontal="center" vertical="center" wrapText="1"/>
    </xf>
    <xf numFmtId="0" fontId="4" fillId="0" borderId="4" xfId="4146" applyFont="1" applyBorder="1" applyAlignment="1" applyProtection="1">
      <alignment horizontal="center" vertical="center"/>
    </xf>
    <xf numFmtId="0" fontId="4" fillId="0" borderId="5" xfId="4146" applyFont="1" applyBorder="1" applyAlignment="1" applyProtection="1">
      <alignment vertical="center" wrapText="1"/>
    </xf>
    <xf numFmtId="0" fontId="5" fillId="0" borderId="5" xfId="4146" applyFont="1" applyBorder="1" applyAlignment="1" applyProtection="1">
      <alignment horizontal="justify" vertical="center" wrapText="1"/>
    </xf>
    <xf numFmtId="0" fontId="5" fillId="0" borderId="6" xfId="4146" applyFont="1" applyBorder="1" applyAlignment="1" applyProtection="1">
      <alignment horizontal="right" vertical="center" wrapText="1"/>
    </xf>
    <xf numFmtId="0" fontId="5" fillId="0" borderId="4" xfId="4146" applyFont="1" applyBorder="1" applyAlignment="1" applyProtection="1">
      <alignment horizontal="center" vertical="center"/>
    </xf>
    <xf numFmtId="0" fontId="5" fillId="0" borderId="7" xfId="4146" applyFont="1" applyBorder="1" applyAlignment="1" applyProtection="1">
      <alignment horizontal="center" vertical="center" wrapText="1"/>
    </xf>
    <xf numFmtId="0" fontId="5" fillId="0" borderId="10" xfId="4146" applyFont="1" applyBorder="1" applyAlignment="1" applyProtection="1">
      <alignment horizontal="center" vertical="center" wrapText="1"/>
    </xf>
    <xf numFmtId="0" fontId="6" fillId="0" borderId="0" xfId="4965" applyProtection="1">
      <alignment vertical="center"/>
    </xf>
    <xf numFmtId="0" fontId="7" fillId="0" borderId="0" xfId="4965" applyFont="1" applyAlignment="1" applyProtection="1">
      <alignment vertical="center" wrapText="1"/>
    </xf>
    <xf numFmtId="0" fontId="8" fillId="0" borderId="0" xfId="4965" applyFont="1" applyAlignment="1" applyProtection="1">
      <alignment vertical="center" wrapText="1"/>
    </xf>
    <xf numFmtId="0" fontId="4" fillId="0" borderId="0" xfId="4965" applyFont="1" applyProtection="1">
      <alignment vertical="center"/>
    </xf>
    <xf numFmtId="0" fontId="6" fillId="0" borderId="0" xfId="4966" applyProtection="1">
      <alignment vertical="center"/>
    </xf>
    <xf numFmtId="0" fontId="3" fillId="0" borderId="0" xfId="4966" applyFont="1" applyProtection="1">
      <alignment vertical="center"/>
    </xf>
    <xf numFmtId="0" fontId="1" fillId="0" borderId="0" xfId="4961" applyFont="1" applyAlignment="1" applyProtection="1">
      <alignment horizontal="center" vertical="center" wrapText="1"/>
    </xf>
    <xf numFmtId="0" fontId="1" fillId="0" borderId="0" xfId="4961" applyNumberFormat="1" applyFont="1" applyAlignment="1" applyProtection="1">
      <alignment horizontal="center" vertical="center" wrapText="1"/>
    </xf>
    <xf numFmtId="0" fontId="7" fillId="0" borderId="11" xfId="4966" applyFont="1" applyBorder="1" applyAlignment="1" applyProtection="1">
      <alignment horizontal="center" vertical="center"/>
    </xf>
    <xf numFmtId="0" fontId="3" fillId="0" borderId="1" xfId="4966" applyFont="1" applyBorder="1" applyAlignment="1" applyProtection="1">
      <alignment horizontal="center" vertical="center" wrapText="1"/>
    </xf>
    <xf numFmtId="0" fontId="3" fillId="0" borderId="2" xfId="4966" applyFont="1" applyBorder="1" applyAlignment="1" applyProtection="1">
      <alignment horizontal="center" vertical="center" wrapText="1"/>
    </xf>
    <xf numFmtId="0" fontId="3" fillId="0" borderId="2" xfId="4966" applyNumberFormat="1" applyFont="1" applyBorder="1" applyAlignment="1" applyProtection="1">
      <alignment horizontal="center" vertical="center" wrapText="1"/>
    </xf>
    <xf numFmtId="0" fontId="3" fillId="0" borderId="3" xfId="4966" applyNumberFormat="1" applyFont="1" applyBorder="1" applyAlignment="1" applyProtection="1">
      <alignment horizontal="center" vertical="center" wrapText="1"/>
    </xf>
    <xf numFmtId="0" fontId="9" fillId="0" borderId="4" xfId="4961" applyFont="1" applyBorder="1" applyAlignment="1" applyProtection="1">
      <alignment horizontal="center" vertical="center"/>
    </xf>
    <xf numFmtId="0" fontId="8" fillId="0" borderId="5" xfId="4961" applyFont="1" applyBorder="1" applyAlignment="1" applyProtection="1">
      <alignment horizontal="center" vertical="center"/>
    </xf>
    <xf numFmtId="0" fontId="9" fillId="0" borderId="5" xfId="4961" applyFont="1" applyBorder="1" applyAlignment="1" applyProtection="1">
      <alignment horizontal="center" vertical="center"/>
    </xf>
    <xf numFmtId="0" fontId="9" fillId="0" borderId="5" xfId="4961" applyNumberFormat="1" applyFont="1" applyBorder="1" applyAlignment="1" applyProtection="1">
      <alignment horizontal="center" vertical="center"/>
    </xf>
    <xf numFmtId="0" fontId="9" fillId="0" borderId="6" xfId="4961" applyFont="1" applyBorder="1" applyAlignment="1" applyProtection="1">
      <alignment horizontal="center" vertical="center" wrapText="1"/>
    </xf>
    <xf numFmtId="0" fontId="9" fillId="0" borderId="7" xfId="4961" applyFont="1" applyBorder="1" applyAlignment="1" applyProtection="1">
      <alignment horizontal="center" vertical="center"/>
    </xf>
    <xf numFmtId="0" fontId="9" fillId="0" borderId="12" xfId="4961" applyFont="1" applyBorder="1" applyAlignment="1" applyProtection="1">
      <alignment horizontal="center" vertical="center"/>
    </xf>
    <xf numFmtId="0" fontId="9" fillId="0" borderId="10" xfId="4961" applyFont="1" applyBorder="1" applyAlignment="1" applyProtection="1">
      <alignment horizontal="center" vertical="center"/>
    </xf>
    <xf numFmtId="0" fontId="10" fillId="0" borderId="0" xfId="2950" applyFont="1" applyProtection="1">
      <alignment vertical="center"/>
    </xf>
    <xf numFmtId="0" fontId="11" fillId="0" borderId="0" xfId="2950" applyProtection="1">
      <alignment vertical="center"/>
    </xf>
    <xf numFmtId="0" fontId="11" fillId="0" borderId="0" xfId="2950" applyAlignment="1" applyProtection="1">
      <alignment horizontal="center" vertical="center"/>
    </xf>
    <xf numFmtId="0" fontId="10" fillId="2" borderId="5" xfId="4207" applyFont="1" applyFill="1" applyBorder="1" applyAlignment="1">
      <alignment horizontal="center" vertical="center"/>
    </xf>
    <xf numFmtId="0" fontId="3" fillId="2" borderId="5" xfId="4207" applyFont="1" applyFill="1" applyBorder="1" applyAlignment="1">
      <alignment horizontal="center" vertical="center" wrapText="1"/>
    </xf>
    <xf numFmtId="0" fontId="10" fillId="2" borderId="5" xfId="4207" applyFont="1" applyFill="1" applyBorder="1" applyAlignment="1">
      <alignment horizontal="center" vertical="center" wrapText="1"/>
    </xf>
    <xf numFmtId="0" fontId="9" fillId="0" borderId="4" xfId="4964" applyNumberFormat="1" applyFont="1" applyFill="1" applyBorder="1" applyAlignment="1" applyProtection="1">
      <alignment horizontal="center" vertical="center" wrapText="1"/>
    </xf>
    <xf numFmtId="0" fontId="9" fillId="0" borderId="5" xfId="4959" applyFont="1" applyFill="1" applyBorder="1" applyAlignment="1" applyProtection="1">
      <alignment horizontal="center" vertical="center"/>
    </xf>
    <xf numFmtId="178" fontId="9" fillId="0" borderId="6" xfId="4959" applyNumberFormat="1" applyFont="1" applyFill="1" applyBorder="1" applyAlignment="1" applyProtection="1">
      <alignment horizontal="center" vertical="center"/>
    </xf>
    <xf numFmtId="43" fontId="11" fillId="0" borderId="0" xfId="2950" applyNumberFormat="1" applyProtection="1">
      <alignment vertical="center"/>
    </xf>
    <xf numFmtId="178" fontId="9" fillId="2" borderId="6" xfId="4959" applyNumberFormat="1" applyFont="1" applyFill="1" applyBorder="1" applyAlignment="1" applyProtection="1">
      <alignment horizontal="center" vertical="center"/>
    </xf>
    <xf numFmtId="178" fontId="11" fillId="0" borderId="0" xfId="2950" applyNumberFormat="1" applyProtection="1">
      <alignment vertical="center"/>
    </xf>
    <xf numFmtId="177" fontId="11" fillId="0" borderId="0" xfId="2950" applyNumberFormat="1" applyProtection="1">
      <alignment vertical="center"/>
    </xf>
    <xf numFmtId="178" fontId="5" fillId="0" borderId="6" xfId="4964" applyNumberFormat="1" applyFont="1" applyFill="1" applyBorder="1" applyAlignment="1" applyProtection="1">
      <alignment horizontal="center" vertical="center" wrapText="1"/>
    </xf>
    <xf numFmtId="0" fontId="9" fillId="0" borderId="7" xfId="4964" applyNumberFormat="1" applyFont="1" applyFill="1" applyBorder="1" applyAlignment="1" applyProtection="1">
      <alignment horizontal="center" vertical="center" wrapText="1"/>
    </xf>
    <xf numFmtId="178" fontId="5" fillId="0" borderId="10" xfId="4964" applyNumberFormat="1" applyFont="1" applyFill="1" applyBorder="1" applyAlignment="1" applyProtection="1">
      <alignment horizontal="center" vertical="center" wrapText="1"/>
    </xf>
    <xf numFmtId="0" fontId="11" fillId="0" borderId="0" xfId="2950" applyFill="1" applyProtection="1">
      <alignment vertical="center"/>
    </xf>
    <xf numFmtId="0" fontId="11" fillId="0" borderId="0" xfId="2950" applyFill="1" applyAlignment="1" applyProtection="1">
      <alignment horizontal="center" vertical="center"/>
    </xf>
    <xf numFmtId="0" fontId="1" fillId="0" borderId="0" xfId="4963" applyFont="1" applyFill="1" applyProtection="1">
      <alignment vertical="center"/>
    </xf>
    <xf numFmtId="0" fontId="13" fillId="0" borderId="0" xfId="4963" applyFont="1" applyFill="1" applyProtection="1">
      <alignment vertical="center"/>
    </xf>
    <xf numFmtId="0" fontId="13" fillId="0" borderId="0" xfId="4963" applyFont="1" applyFill="1" applyAlignment="1" applyProtection="1">
      <alignment horizontal="center" vertical="center"/>
    </xf>
    <xf numFmtId="0" fontId="14" fillId="0" borderId="0" xfId="4963" applyFont="1" applyFill="1" applyProtection="1">
      <alignment vertical="center"/>
    </xf>
    <xf numFmtId="0" fontId="14" fillId="0" borderId="0" xfId="4963" applyFont="1" applyFill="1" applyAlignment="1" applyProtection="1">
      <alignment horizontal="center" vertical="center"/>
    </xf>
    <xf numFmtId="0" fontId="7" fillId="0" borderId="0" xfId="4963" applyFont="1" applyFill="1" applyProtection="1">
      <alignment vertical="center"/>
    </xf>
    <xf numFmtId="0" fontId="7" fillId="0" borderId="0" xfId="4963" applyFont="1" applyFill="1" applyAlignment="1" applyProtection="1">
      <alignment horizontal="center" vertical="center"/>
    </xf>
    <xf numFmtId="0" fontId="7" fillId="0" borderId="1" xfId="4963" applyFont="1" applyFill="1" applyBorder="1" applyAlignment="1" applyProtection="1">
      <alignment horizontal="center" vertical="center" wrapText="1"/>
    </xf>
    <xf numFmtId="0" fontId="7" fillId="0" borderId="3" xfId="4963" applyFont="1" applyFill="1" applyBorder="1" applyAlignment="1" applyProtection="1">
      <alignment horizontal="center" vertical="center" wrapText="1"/>
    </xf>
    <xf numFmtId="0" fontId="1" fillId="0" borderId="4" xfId="4963" applyFont="1" applyFill="1" applyBorder="1" applyAlignment="1" applyProtection="1">
      <alignment horizontal="center" vertical="center" wrapText="1"/>
    </xf>
    <xf numFmtId="0" fontId="1" fillId="0" borderId="6" xfId="4963" applyFont="1" applyFill="1" applyBorder="1" applyAlignment="1" applyProtection="1">
      <alignment horizontal="center" vertical="center" wrapText="1"/>
    </xf>
    <xf numFmtId="0" fontId="1" fillId="0" borderId="10" xfId="4963" applyFont="1" applyFill="1" applyBorder="1" applyAlignment="1" applyProtection="1">
      <alignment horizontal="center" vertical="center"/>
    </xf>
    <xf numFmtId="0" fontId="1" fillId="0" borderId="0" xfId="4963" applyFont="1" applyFill="1" applyAlignment="1" applyProtection="1">
      <alignment horizontal="justify" vertical="center"/>
    </xf>
    <xf numFmtId="0" fontId="11" fillId="2" borderId="0" xfId="2950" applyFill="1" applyProtection="1">
      <alignment vertical="center"/>
    </xf>
    <xf numFmtId="0" fontId="7" fillId="2" borderId="1" xfId="4964" applyFont="1" applyFill="1" applyBorder="1" applyAlignment="1" applyProtection="1">
      <alignment horizontal="center" vertical="center" wrapText="1"/>
    </xf>
    <xf numFmtId="0" fontId="7" fillId="2" borderId="2" xfId="4964" applyFont="1" applyFill="1" applyBorder="1" applyAlignment="1" applyProtection="1">
      <alignment horizontal="center" vertical="center" wrapText="1"/>
    </xf>
    <xf numFmtId="0" fontId="7" fillId="2" borderId="3" xfId="4964" applyFont="1" applyFill="1" applyBorder="1" applyAlignment="1" applyProtection="1">
      <alignment horizontal="center" vertical="center" wrapText="1"/>
    </xf>
    <xf numFmtId="0" fontId="13" fillId="2" borderId="4" xfId="4964" applyNumberFormat="1" applyFont="1" applyFill="1" applyBorder="1" applyAlignment="1" applyProtection="1">
      <alignment horizontal="center" vertical="center" wrapText="1"/>
    </xf>
    <xf numFmtId="0" fontId="13" fillId="2" borderId="5" xfId="4964" applyFont="1" applyFill="1" applyBorder="1" applyAlignment="1" applyProtection="1">
      <alignment horizontal="center" vertical="center" wrapText="1"/>
    </xf>
    <xf numFmtId="0" fontId="13" fillId="2" borderId="5" xfId="4964" applyNumberFormat="1" applyFont="1" applyFill="1" applyBorder="1" applyAlignment="1" applyProtection="1">
      <alignment horizontal="center" vertical="center" wrapText="1"/>
    </xf>
    <xf numFmtId="176" fontId="13" fillId="2" borderId="5" xfId="4968" applyNumberFormat="1" applyFont="1" applyFill="1" applyBorder="1" applyAlignment="1" applyProtection="1">
      <alignment horizontal="right" vertical="center" wrapText="1"/>
      <protection locked="0"/>
    </xf>
    <xf numFmtId="178" fontId="13" fillId="2" borderId="6" xfId="4142" applyNumberFormat="1" applyFont="1" applyFill="1" applyBorder="1" applyAlignment="1" applyProtection="1">
      <alignment horizontal="right" vertical="center" wrapText="1"/>
    </xf>
    <xf numFmtId="178" fontId="13" fillId="2" borderId="10" xfId="4964" applyNumberFormat="1" applyFont="1" applyFill="1" applyBorder="1" applyAlignment="1" applyProtection="1">
      <alignment horizontal="right" vertical="center" wrapText="1"/>
    </xf>
    <xf numFmtId="0" fontId="1" fillId="2" borderId="0" xfId="4964" applyFont="1" applyFill="1" applyProtection="1">
      <alignment vertical="center"/>
    </xf>
    <xf numFmtId="178" fontId="13" fillId="2" borderId="10" xfId="4964" applyNumberFormat="1" applyFont="1" applyFill="1" applyBorder="1" applyAlignment="1" applyProtection="1">
      <alignment horizontal="right" vertical="center"/>
    </xf>
    <xf numFmtId="0" fontId="1" fillId="2" borderId="0" xfId="4964" applyFont="1" applyFill="1" applyBorder="1" applyAlignment="1" applyProtection="1">
      <alignment horizontal="center" vertical="center" wrapText="1"/>
    </xf>
    <xf numFmtId="0" fontId="1" fillId="2" borderId="0" xfId="4964" applyFont="1" applyFill="1" applyBorder="1" applyAlignment="1" applyProtection="1">
      <alignment horizontal="center" vertical="center"/>
    </xf>
    <xf numFmtId="0" fontId="13" fillId="2" borderId="4" xfId="4964" applyFont="1" applyFill="1" applyBorder="1" applyAlignment="1" applyProtection="1">
      <alignment horizontal="center" vertical="center" wrapText="1"/>
    </xf>
    <xf numFmtId="178" fontId="13" fillId="2" borderId="5" xfId="4964" applyNumberFormat="1" applyFont="1" applyFill="1" applyBorder="1" applyAlignment="1" applyProtection="1">
      <alignment horizontal="center" vertical="center" wrapText="1"/>
    </xf>
    <xf numFmtId="180" fontId="13" fillId="2" borderId="10" xfId="4964" applyNumberFormat="1" applyFont="1" applyFill="1" applyBorder="1" applyAlignment="1" applyProtection="1">
      <alignment horizontal="right" vertical="center" wrapText="1"/>
    </xf>
    <xf numFmtId="0" fontId="1" fillId="2" borderId="0" xfId="4964" applyFont="1" applyFill="1" applyAlignment="1" applyProtection="1">
      <alignment horizontal="justify" vertical="center"/>
    </xf>
    <xf numFmtId="178" fontId="1" fillId="2" borderId="6" xfId="4964" applyNumberFormat="1" applyFont="1" applyFill="1" applyBorder="1" applyProtection="1">
      <alignment vertical="center"/>
    </xf>
    <xf numFmtId="180" fontId="1" fillId="2" borderId="6" xfId="4964" applyNumberFormat="1" applyFont="1" applyFill="1" applyBorder="1" applyProtection="1">
      <alignment vertical="center"/>
    </xf>
    <xf numFmtId="0" fontId="1" fillId="2" borderId="10" xfId="4964" applyFont="1" applyFill="1" applyBorder="1" applyAlignment="1" applyProtection="1">
      <alignment horizontal="center" vertical="center"/>
    </xf>
    <xf numFmtId="0" fontId="9" fillId="2" borderId="0" xfId="2746" applyFont="1" applyFill="1" applyProtection="1"/>
    <xf numFmtId="0" fontId="7" fillId="2" borderId="0" xfId="2746" applyFont="1" applyFill="1" applyAlignment="1">
      <alignment vertical="center"/>
    </xf>
    <xf numFmtId="0" fontId="97" fillId="2" borderId="0" xfId="2746" applyFill="1" applyAlignment="1">
      <alignment vertical="center"/>
    </xf>
    <xf numFmtId="0" fontId="97" fillId="2" borderId="0" xfId="2746" applyFill="1" applyAlignment="1">
      <alignment horizontal="center" vertical="center"/>
    </xf>
    <xf numFmtId="43" fontId="10" fillId="2" borderId="5" xfId="4207" applyNumberFormat="1" applyFont="1" applyFill="1" applyBorder="1" applyAlignment="1">
      <alignment horizontal="center" vertical="center"/>
    </xf>
    <xf numFmtId="0" fontId="9" fillId="2" borderId="5" xfId="2746" applyFont="1" applyFill="1" applyBorder="1" applyAlignment="1">
      <alignment horizontal="center" vertical="center"/>
    </xf>
    <xf numFmtId="178" fontId="19" fillId="2" borderId="5" xfId="4841" applyNumberFormat="1" applyFont="1" applyFill="1" applyBorder="1" applyAlignment="1">
      <alignment horizontal="center" vertical="center" wrapText="1"/>
    </xf>
    <xf numFmtId="176" fontId="19" fillId="2" borderId="5" xfId="4841" applyNumberFormat="1" applyFont="1" applyFill="1" applyBorder="1" applyAlignment="1">
      <alignment horizontal="center" vertical="center" wrapText="1"/>
    </xf>
    <xf numFmtId="176" fontId="19" fillId="2" borderId="5" xfId="4841" applyNumberFormat="1" applyFont="1" applyFill="1" applyBorder="1" applyAlignment="1" applyProtection="1">
      <alignment horizontal="center" vertical="center" wrapText="1"/>
      <protection locked="0"/>
    </xf>
    <xf numFmtId="176" fontId="19" fillId="2" borderId="5" xfId="4841" applyNumberFormat="1" applyFont="1" applyFill="1" applyBorder="1" applyAlignment="1" applyProtection="1">
      <alignment vertical="center" wrapText="1"/>
      <protection locked="0"/>
    </xf>
    <xf numFmtId="178" fontId="9" fillId="2" borderId="5" xfId="2746" applyNumberFormat="1" applyFont="1" applyFill="1" applyBorder="1" applyAlignment="1">
      <alignment horizontal="center" vertical="center"/>
    </xf>
    <xf numFmtId="0" fontId="19" fillId="2" borderId="5" xfId="2746" applyFont="1" applyFill="1" applyBorder="1" applyAlignment="1">
      <alignment horizontal="center" vertical="center"/>
    </xf>
    <xf numFmtId="0" fontId="9" fillId="2" borderId="5" xfId="2746" applyFont="1" applyFill="1" applyBorder="1" applyAlignment="1">
      <alignment vertical="center"/>
    </xf>
    <xf numFmtId="176" fontId="9" fillId="2" borderId="5" xfId="2746" applyNumberFormat="1" applyFont="1" applyFill="1" applyBorder="1" applyAlignment="1">
      <alignment vertical="center"/>
    </xf>
    <xf numFmtId="176" fontId="19" fillId="2" borderId="5" xfId="2746" applyNumberFormat="1" applyFont="1" applyFill="1" applyBorder="1" applyAlignment="1">
      <alignment vertical="center"/>
    </xf>
    <xf numFmtId="0" fontId="9" fillId="2" borderId="5" xfId="2746" applyFont="1" applyFill="1" applyBorder="1" applyAlignment="1" applyProtection="1">
      <alignment vertical="center"/>
      <protection locked="0"/>
    </xf>
    <xf numFmtId="0" fontId="20" fillId="2" borderId="0" xfId="4148" applyFont="1" applyFill="1">
      <alignment vertical="center"/>
    </xf>
    <xf numFmtId="0" fontId="10" fillId="2" borderId="0" xfId="4148" applyFont="1" applyFill="1" applyAlignment="1">
      <alignment horizontal="center" vertical="center"/>
    </xf>
    <xf numFmtId="0" fontId="21" fillId="2" borderId="0" xfId="4148" applyFont="1" applyFill="1">
      <alignment vertical="center"/>
    </xf>
    <xf numFmtId="0" fontId="11" fillId="2" borderId="0" xfId="4148" applyFill="1" applyAlignment="1">
      <alignment horizontal="center" vertical="center"/>
    </xf>
    <xf numFmtId="0" fontId="11" fillId="2" borderId="0" xfId="4148" applyFill="1">
      <alignment vertical="center"/>
    </xf>
    <xf numFmtId="0" fontId="9" fillId="2" borderId="24" xfId="2746" applyFont="1" applyFill="1" applyBorder="1" applyProtection="1"/>
    <xf numFmtId="0" fontId="19" fillId="2" borderId="5" xfId="2950" applyFont="1" applyFill="1" applyBorder="1" applyAlignment="1" applyProtection="1">
      <alignment horizontal="center" vertical="center"/>
    </xf>
    <xf numFmtId="0" fontId="19" fillId="2" borderId="5" xfId="2950" applyFont="1" applyFill="1" applyBorder="1" applyProtection="1">
      <alignment vertical="center"/>
    </xf>
    <xf numFmtId="0" fontId="19" fillId="2" borderId="5" xfId="2950" applyFont="1" applyFill="1" applyBorder="1" applyAlignment="1" applyProtection="1">
      <alignment horizontal="center" vertical="center"/>
      <protection locked="0"/>
    </xf>
    <xf numFmtId="0" fontId="19" fillId="2" borderId="5" xfId="4148" applyFont="1" applyFill="1" applyBorder="1" applyAlignment="1">
      <alignment horizontal="center" vertical="center"/>
    </xf>
    <xf numFmtId="181" fontId="19" fillId="2" borderId="5" xfId="4842" applyNumberFormat="1" applyFont="1" applyFill="1" applyBorder="1" applyAlignment="1" applyProtection="1">
      <alignment horizontal="right" vertical="center" wrapText="1"/>
      <protection locked="0"/>
    </xf>
    <xf numFmtId="178" fontId="19" fillId="2" borderId="5" xfId="4842" applyNumberFormat="1" applyFont="1" applyFill="1" applyBorder="1" applyAlignment="1">
      <alignment horizontal="right" vertical="center" wrapText="1"/>
    </xf>
    <xf numFmtId="0" fontId="19" fillId="2" borderId="5" xfId="2950" applyFont="1" applyFill="1" applyBorder="1" applyAlignment="1" applyProtection="1">
      <alignment vertical="center" wrapText="1"/>
    </xf>
    <xf numFmtId="0" fontId="19" fillId="2" borderId="5" xfId="2950" applyFont="1" applyFill="1" applyBorder="1" applyProtection="1">
      <alignment vertical="center"/>
      <protection locked="0"/>
    </xf>
    <xf numFmtId="0" fontId="19" fillId="2" borderId="5" xfId="4148" applyFont="1" applyFill="1" applyBorder="1" applyProtection="1">
      <alignment vertical="center"/>
      <protection locked="0"/>
    </xf>
    <xf numFmtId="0" fontId="19" fillId="2" borderId="5" xfId="4148" applyFont="1" applyFill="1" applyBorder="1">
      <alignment vertical="center"/>
    </xf>
    <xf numFmtId="181" fontId="19" fillId="2" borderId="5" xfId="4842" applyNumberFormat="1" applyFont="1" applyFill="1" applyBorder="1" applyAlignment="1">
      <alignment horizontal="right" vertical="center" wrapText="1"/>
    </xf>
    <xf numFmtId="0" fontId="21" fillId="2" borderId="0" xfId="4148" applyFont="1" applyFill="1" applyAlignment="1">
      <alignment horizontal="center" vertical="center"/>
    </xf>
    <xf numFmtId="0" fontId="9" fillId="2" borderId="16" xfId="2746" applyFont="1" applyFill="1" applyBorder="1" applyProtection="1"/>
    <xf numFmtId="0" fontId="17" fillId="2" borderId="0" xfId="2746" applyFont="1" applyFill="1" applyBorder="1" applyAlignment="1">
      <alignment horizontal="left" vertical="center"/>
    </xf>
    <xf numFmtId="0" fontId="10" fillId="2" borderId="14" xfId="4207" applyFont="1" applyFill="1" applyBorder="1" applyAlignment="1">
      <alignment horizontal="center" vertical="center"/>
    </xf>
    <xf numFmtId="0" fontId="10" fillId="2" borderId="14" xfId="4207" applyFont="1" applyFill="1" applyBorder="1" applyAlignment="1">
      <alignment horizontal="center" vertical="center" wrapText="1"/>
    </xf>
    <xf numFmtId="43" fontId="10" fillId="2" borderId="14" xfId="4207" applyNumberFormat="1" applyFont="1" applyFill="1" applyBorder="1" applyAlignment="1">
      <alignment horizontal="center" vertical="center"/>
    </xf>
    <xf numFmtId="0" fontId="22" fillId="2" borderId="5" xfId="2746" applyFont="1" applyFill="1" applyBorder="1" applyAlignment="1">
      <alignment horizontal="center" vertical="center"/>
    </xf>
    <xf numFmtId="0" fontId="22" fillId="2" borderId="5" xfId="2746" applyFont="1" applyFill="1" applyBorder="1" applyAlignment="1">
      <alignment vertical="center"/>
    </xf>
    <xf numFmtId="0" fontId="9" fillId="2" borderId="5" xfId="2746" applyFont="1" applyFill="1" applyBorder="1" applyAlignment="1">
      <alignment vertical="center" wrapText="1"/>
    </xf>
    <xf numFmtId="0" fontId="19" fillId="2" borderId="5" xfId="2746" applyFont="1" applyFill="1" applyBorder="1" applyAlignment="1" applyProtection="1">
      <alignment vertical="center" wrapText="1"/>
      <protection locked="0"/>
    </xf>
    <xf numFmtId="0" fontId="9" fillId="2" borderId="5" xfId="2746" applyFont="1" applyFill="1" applyBorder="1" applyAlignment="1" applyProtection="1">
      <alignment vertical="center" wrapText="1"/>
      <protection locked="0"/>
    </xf>
    <xf numFmtId="0" fontId="19" fillId="2" borderId="5" xfId="4519" applyFont="1" applyFill="1" applyBorder="1" applyAlignment="1">
      <alignment vertical="center" wrapText="1"/>
    </xf>
    <xf numFmtId="0" fontId="19" fillId="2" borderId="5" xfId="4519" applyFont="1" applyFill="1" applyBorder="1" applyAlignment="1" applyProtection="1">
      <alignment vertical="center" wrapText="1"/>
      <protection locked="0"/>
    </xf>
    <xf numFmtId="0" fontId="19" fillId="2" borderId="5" xfId="4519" applyFont="1" applyFill="1" applyBorder="1" applyAlignment="1">
      <alignment horizontal="center" vertical="center"/>
    </xf>
    <xf numFmtId="0" fontId="19" fillId="2" borderId="5" xfId="4235" applyNumberFormat="1" applyFont="1" applyFill="1" applyBorder="1" applyAlignment="1">
      <alignment horizontal="left" vertical="center" wrapText="1"/>
    </xf>
    <xf numFmtId="0" fontId="19" fillId="2" borderId="5" xfId="4782" applyFont="1" applyFill="1" applyBorder="1" applyAlignment="1" applyProtection="1">
      <alignment horizontal="left" vertical="center" wrapText="1"/>
      <protection locked="0"/>
    </xf>
    <xf numFmtId="0" fontId="23" fillId="2" borderId="5" xfId="4371" applyFont="1" applyFill="1" applyBorder="1" applyAlignment="1">
      <alignment horizontal="center" vertical="center"/>
    </xf>
    <xf numFmtId="0" fontId="23" fillId="2" borderId="5" xfId="4371" applyFont="1" applyFill="1" applyBorder="1" applyAlignment="1">
      <alignment vertical="center" wrapText="1"/>
    </xf>
    <xf numFmtId="0" fontId="19" fillId="2" borderId="5" xfId="2746" applyFont="1" applyFill="1" applyBorder="1" applyAlignment="1">
      <alignment vertical="center" wrapText="1"/>
    </xf>
    <xf numFmtId="0" fontId="19" fillId="2" borderId="5" xfId="4793" applyFont="1" applyFill="1" applyBorder="1" applyAlignment="1">
      <alignment vertical="center" wrapText="1"/>
    </xf>
    <xf numFmtId="0" fontId="23" fillId="2" borderId="5" xfId="4785" applyFont="1" applyFill="1" applyBorder="1" applyAlignment="1">
      <alignment vertical="center" wrapText="1"/>
    </xf>
    <xf numFmtId="0" fontId="19" fillId="2" borderId="5" xfId="4910" applyFont="1" applyFill="1" applyBorder="1" applyAlignment="1">
      <alignment horizontal="center" vertical="center"/>
    </xf>
    <xf numFmtId="0" fontId="19" fillId="2" borderId="5" xfId="4787" applyFont="1" applyFill="1" applyBorder="1" applyAlignment="1">
      <alignment vertical="center" wrapText="1"/>
    </xf>
    <xf numFmtId="0" fontId="19" fillId="2" borderId="5" xfId="4789" applyFont="1" applyFill="1" applyBorder="1" applyAlignment="1">
      <alignment vertical="center" wrapText="1"/>
    </xf>
    <xf numFmtId="0" fontId="19" fillId="2" borderId="5" xfId="152" applyFont="1" applyFill="1" applyBorder="1" applyAlignment="1" applyProtection="1">
      <alignment vertical="center" wrapText="1"/>
      <protection locked="0"/>
    </xf>
    <xf numFmtId="0" fontId="19" fillId="2" borderId="5" xfId="152" applyFont="1" applyFill="1" applyBorder="1" applyAlignment="1">
      <alignment horizontal="center" vertical="center"/>
    </xf>
    <xf numFmtId="0" fontId="19" fillId="2" borderId="5" xfId="4781" applyFont="1" applyFill="1" applyBorder="1" applyAlignment="1">
      <alignment vertical="center" wrapText="1"/>
    </xf>
    <xf numFmtId="0" fontId="23" fillId="2" borderId="5" xfId="3998" applyFont="1" applyFill="1" applyBorder="1" applyAlignment="1">
      <alignment horizontal="center" vertical="center"/>
    </xf>
    <xf numFmtId="0" fontId="23" fillId="2" borderId="5" xfId="3998" applyFont="1" applyFill="1" applyBorder="1" applyAlignment="1">
      <alignment vertical="center" wrapText="1"/>
    </xf>
    <xf numFmtId="0" fontId="19" fillId="2" borderId="5" xfId="4784" applyFont="1" applyFill="1" applyBorder="1" applyAlignment="1" applyProtection="1">
      <alignment vertical="center" wrapText="1"/>
      <protection locked="0"/>
    </xf>
    <xf numFmtId="0" fontId="19" fillId="2" borderId="5" xfId="4786" applyFont="1" applyFill="1" applyBorder="1" applyAlignment="1" applyProtection="1">
      <alignment vertical="center" wrapText="1"/>
      <protection locked="0"/>
    </xf>
    <xf numFmtId="0" fontId="19" fillId="2" borderId="5" xfId="4788" applyFont="1" applyFill="1" applyBorder="1" applyAlignment="1" applyProtection="1">
      <alignment vertical="center" wrapText="1"/>
      <protection locked="0"/>
    </xf>
    <xf numFmtId="0" fontId="19" fillId="2" borderId="5" xfId="4013" applyFont="1" applyFill="1" applyBorder="1" applyAlignment="1" applyProtection="1">
      <alignment vertical="center" wrapText="1"/>
      <protection locked="0"/>
    </xf>
    <xf numFmtId="0" fontId="19" fillId="2" borderId="5" xfId="3639" applyFont="1" applyFill="1" applyBorder="1" applyAlignment="1">
      <alignment vertical="center" wrapText="1"/>
    </xf>
    <xf numFmtId="0" fontId="9" fillId="2" borderId="0" xfId="2746" applyFont="1" applyFill="1" applyAlignment="1">
      <alignment vertical="center"/>
    </xf>
    <xf numFmtId="0" fontId="24" fillId="2" borderId="5" xfId="1994" applyFont="1" applyFill="1" applyBorder="1" applyAlignment="1">
      <alignment horizontal="center" vertical="center"/>
    </xf>
    <xf numFmtId="0" fontId="24" fillId="2" borderId="5" xfId="1994" applyFont="1" applyFill="1" applyBorder="1" applyAlignment="1">
      <alignment vertical="center" wrapText="1"/>
    </xf>
    <xf numFmtId="0" fontId="19" fillId="2" borderId="5" xfId="1997" applyFont="1" applyFill="1" applyBorder="1" applyAlignment="1">
      <alignment horizontal="center" vertical="center"/>
    </xf>
    <xf numFmtId="0" fontId="19" fillId="2" borderId="5" xfId="1997" applyFont="1" applyFill="1" applyBorder="1" applyAlignment="1">
      <alignment vertical="center" wrapText="1"/>
    </xf>
    <xf numFmtId="0" fontId="19" fillId="2" borderId="5" xfId="1997" applyFont="1" applyFill="1" applyBorder="1" applyAlignment="1" applyProtection="1">
      <alignment vertical="center" wrapText="1"/>
      <protection locked="0"/>
    </xf>
    <xf numFmtId="176" fontId="19" fillId="2" borderId="5" xfId="1997" applyNumberFormat="1" applyFont="1" applyFill="1" applyBorder="1" applyAlignment="1">
      <alignment horizontal="center" vertical="center"/>
    </xf>
    <xf numFmtId="0" fontId="5" fillId="2" borderId="5" xfId="4365" applyFont="1" applyFill="1" applyBorder="1" applyAlignment="1">
      <alignment horizontal="center" vertical="center"/>
    </xf>
    <xf numFmtId="0" fontId="5" fillId="2" borderId="5" xfId="4365" applyFont="1" applyFill="1" applyBorder="1" applyAlignment="1">
      <alignment vertical="center" wrapText="1"/>
    </xf>
    <xf numFmtId="0" fontId="5" fillId="2" borderId="5" xfId="16" applyFont="1" applyFill="1" applyBorder="1" applyAlignment="1" applyProtection="1">
      <alignment vertical="center" wrapText="1"/>
      <protection locked="0"/>
    </xf>
    <xf numFmtId="176" fontId="5" fillId="2" borderId="5" xfId="4365" applyNumberFormat="1" applyFont="1" applyFill="1" applyBorder="1" applyAlignment="1">
      <alignment horizontal="center" vertical="center"/>
    </xf>
    <xf numFmtId="0" fontId="5" fillId="2" borderId="5" xfId="4365" applyFont="1" applyFill="1" applyBorder="1" applyAlignment="1" applyProtection="1">
      <alignment horizontal="left" vertical="center" wrapText="1"/>
      <protection locked="0" hidden="1"/>
    </xf>
    <xf numFmtId="0" fontId="5" fillId="2" borderId="5" xfId="4365" applyFont="1" applyFill="1" applyBorder="1" applyAlignment="1">
      <alignment horizontal="center" vertical="center" wrapText="1"/>
    </xf>
    <xf numFmtId="0" fontId="5" fillId="2" borderId="5" xfId="4369" applyFont="1" applyFill="1" applyBorder="1" applyAlignment="1">
      <alignment vertical="center" wrapText="1"/>
    </xf>
    <xf numFmtId="0" fontId="19" fillId="2" borderId="5" xfId="4369" applyFont="1" applyFill="1" applyBorder="1" applyAlignment="1" applyProtection="1">
      <alignment vertical="center" wrapText="1"/>
      <protection locked="0"/>
    </xf>
    <xf numFmtId="0" fontId="5" fillId="2" borderId="5" xfId="4369" applyFont="1" applyFill="1" applyBorder="1" applyAlignment="1">
      <alignment horizontal="center" vertical="center"/>
    </xf>
    <xf numFmtId="176" fontId="5" fillId="2" borderId="5" xfId="4369" applyNumberFormat="1" applyFont="1" applyFill="1" applyBorder="1" applyAlignment="1">
      <alignment horizontal="center" vertical="center"/>
    </xf>
    <xf numFmtId="0" fontId="5" fillId="2" borderId="5" xfId="4520" applyFont="1" applyFill="1" applyBorder="1" applyAlignment="1">
      <alignment vertical="center" wrapText="1"/>
    </xf>
    <xf numFmtId="0" fontId="19" fillId="2" borderId="5" xfId="4520" applyFont="1" applyFill="1" applyBorder="1" applyAlignment="1" applyProtection="1">
      <alignment vertical="center" wrapText="1"/>
      <protection locked="0"/>
    </xf>
    <xf numFmtId="0" fontId="5" fillId="2" borderId="5" xfId="4520" applyFont="1" applyFill="1" applyBorder="1" applyAlignment="1">
      <alignment horizontal="center" vertical="center"/>
    </xf>
    <xf numFmtId="176" fontId="5" fillId="2" borderId="5" xfId="4520" applyNumberFormat="1" applyFont="1" applyFill="1" applyBorder="1" applyAlignment="1">
      <alignment horizontal="center" vertical="center"/>
    </xf>
    <xf numFmtId="0" fontId="5" fillId="2" borderId="5" xfId="4524" applyFont="1" applyFill="1" applyBorder="1" applyAlignment="1">
      <alignment vertical="center" wrapText="1"/>
    </xf>
    <xf numFmtId="0" fontId="19" fillId="2" borderId="5" xfId="4524" applyFont="1" applyFill="1" applyBorder="1" applyAlignment="1" applyProtection="1">
      <alignment vertical="center" wrapText="1"/>
      <protection locked="0"/>
    </xf>
    <xf numFmtId="0" fontId="5" fillId="2" borderId="5" xfId="4524" applyFont="1" applyFill="1" applyBorder="1" applyAlignment="1">
      <alignment horizontal="center" vertical="center"/>
    </xf>
    <xf numFmtId="0" fontId="5" fillId="2" borderId="5" xfId="4528" applyFont="1" applyFill="1" applyBorder="1" applyAlignment="1">
      <alignment vertical="center" wrapText="1"/>
    </xf>
    <xf numFmtId="0" fontId="19" fillId="2" borderId="5" xfId="4528" applyFont="1" applyFill="1" applyBorder="1" applyAlignment="1" applyProtection="1">
      <alignment vertical="center" wrapText="1"/>
      <protection locked="0"/>
    </xf>
    <xf numFmtId="0" fontId="5" fillId="2" borderId="5" xfId="4528" applyFont="1" applyFill="1" applyBorder="1" applyAlignment="1">
      <alignment horizontal="center" vertical="center"/>
    </xf>
    <xf numFmtId="0" fontId="5" fillId="2" borderId="5" xfId="1993" applyFont="1" applyFill="1" applyBorder="1" applyAlignment="1">
      <alignment vertical="center" wrapText="1"/>
    </xf>
    <xf numFmtId="0" fontId="19" fillId="2" borderId="5" xfId="1993" applyFont="1" applyFill="1" applyBorder="1" applyAlignment="1" applyProtection="1">
      <alignment vertical="center" wrapText="1"/>
      <protection locked="0"/>
    </xf>
    <xf numFmtId="0" fontId="5" fillId="2" borderId="5" xfId="1993" applyFont="1" applyFill="1" applyBorder="1" applyAlignment="1">
      <alignment horizontal="center" vertical="center"/>
    </xf>
    <xf numFmtId="176" fontId="5" fillId="2" borderId="5" xfId="1993" applyNumberFormat="1" applyFont="1" applyFill="1" applyBorder="1" applyAlignment="1">
      <alignment horizontal="center" vertical="center"/>
    </xf>
    <xf numFmtId="0" fontId="5" fillId="2" borderId="5" xfId="1996" applyFont="1" applyFill="1" applyBorder="1" applyAlignment="1">
      <alignment vertical="center" wrapText="1"/>
    </xf>
    <xf numFmtId="0" fontId="19" fillId="2" borderId="5" xfId="1999" applyFont="1" applyFill="1" applyBorder="1" applyAlignment="1" applyProtection="1">
      <alignment vertical="center" wrapText="1"/>
      <protection locked="0"/>
    </xf>
    <xf numFmtId="0" fontId="5" fillId="2" borderId="5" xfId="1999" applyFont="1" applyFill="1" applyBorder="1" applyAlignment="1">
      <alignment horizontal="center" vertical="center"/>
    </xf>
    <xf numFmtId="176" fontId="5" fillId="2" borderId="5" xfId="1999" applyNumberFormat="1" applyFont="1" applyFill="1" applyBorder="1" applyAlignment="1">
      <alignment horizontal="center" vertical="center"/>
    </xf>
    <xf numFmtId="0" fontId="5" fillId="2" borderId="5" xfId="4364" applyFont="1" applyFill="1" applyBorder="1" applyAlignment="1">
      <alignment vertical="center" wrapText="1"/>
    </xf>
    <xf numFmtId="0" fontId="19" fillId="2" borderId="5" xfId="4364" applyFont="1" applyFill="1" applyBorder="1" applyAlignment="1" applyProtection="1">
      <alignment vertical="center" wrapText="1"/>
      <protection locked="0"/>
    </xf>
    <xf numFmtId="0" fontId="5" fillId="2" borderId="5" xfId="4364" applyFont="1" applyFill="1" applyBorder="1" applyAlignment="1">
      <alignment horizontal="center" vertical="center"/>
    </xf>
    <xf numFmtId="0" fontId="5" fillId="2" borderId="5" xfId="4368" applyFont="1" applyFill="1" applyBorder="1" applyAlignment="1">
      <alignment vertical="center" wrapText="1"/>
    </xf>
    <xf numFmtId="0" fontId="19" fillId="2" borderId="5" xfId="4368" applyFont="1" applyFill="1" applyBorder="1" applyAlignment="1" applyProtection="1">
      <alignment vertical="center" wrapText="1"/>
      <protection locked="0"/>
    </xf>
    <xf numFmtId="0" fontId="5" fillId="2" borderId="5" xfId="4368" applyFont="1" applyFill="1" applyBorder="1" applyAlignment="1">
      <alignment horizontal="center" vertical="center"/>
    </xf>
    <xf numFmtId="176" fontId="5" fillId="2" borderId="5" xfId="4368" applyNumberFormat="1" applyFont="1" applyFill="1" applyBorder="1" applyAlignment="1">
      <alignment horizontal="center" vertical="center"/>
    </xf>
    <xf numFmtId="0" fontId="5" fillId="2" borderId="5" xfId="4517" applyFont="1" applyFill="1" applyBorder="1" applyAlignment="1">
      <alignment vertical="center" wrapText="1"/>
    </xf>
    <xf numFmtId="0" fontId="19" fillId="2" borderId="5" xfId="4517" applyFont="1" applyFill="1" applyBorder="1" applyAlignment="1" applyProtection="1">
      <alignment vertical="center" wrapText="1"/>
      <protection locked="0"/>
    </xf>
    <xf numFmtId="0" fontId="5" fillId="2" borderId="5" xfId="4517" applyFont="1" applyFill="1" applyBorder="1" applyAlignment="1">
      <alignment horizontal="center" vertical="center"/>
    </xf>
    <xf numFmtId="0" fontId="19" fillId="2" borderId="5" xfId="4532" applyFont="1" applyFill="1" applyBorder="1" applyAlignment="1">
      <alignment vertical="center" wrapText="1"/>
    </xf>
    <xf numFmtId="0" fontId="19" fillId="2" borderId="5" xfId="4532" applyFont="1" applyFill="1" applyBorder="1" applyAlignment="1" applyProtection="1">
      <alignment vertical="center" wrapText="1"/>
      <protection locked="0"/>
    </xf>
    <xf numFmtId="0" fontId="19" fillId="2" borderId="5" xfId="4532" applyFont="1" applyFill="1" applyBorder="1" applyAlignment="1">
      <alignment horizontal="center" vertical="center"/>
    </xf>
    <xf numFmtId="176" fontId="19" fillId="2" borderId="5" xfId="4532" applyNumberFormat="1" applyFont="1" applyFill="1" applyBorder="1" applyAlignment="1">
      <alignment horizontal="center" vertical="center"/>
    </xf>
    <xf numFmtId="0" fontId="5" fillId="2" borderId="5" xfId="4532" applyFont="1" applyFill="1" applyBorder="1" applyAlignment="1" applyProtection="1">
      <alignment horizontal="left" vertical="center" wrapText="1"/>
      <protection locked="0" hidden="1"/>
    </xf>
    <xf numFmtId="0" fontId="24" fillId="2" borderId="5" xfId="4516" applyFont="1" applyFill="1" applyBorder="1" applyAlignment="1">
      <alignment vertical="center" wrapText="1"/>
    </xf>
    <xf numFmtId="0" fontId="19" fillId="2" borderId="5" xfId="4371" applyFont="1" applyFill="1" applyBorder="1" applyAlignment="1">
      <alignment horizontal="center" vertical="center"/>
    </xf>
    <xf numFmtId="0" fontId="5" fillId="2" borderId="5" xfId="4516" applyFont="1" applyFill="1" applyBorder="1" applyAlignment="1">
      <alignment vertical="center" wrapText="1"/>
    </xf>
    <xf numFmtId="176" fontId="9" fillId="2" borderId="5" xfId="2746" applyNumberFormat="1" applyFont="1" applyFill="1" applyBorder="1" applyAlignment="1">
      <alignment horizontal="center" vertical="center"/>
    </xf>
    <xf numFmtId="176" fontId="19" fillId="2" borderId="5" xfId="4519" applyNumberFormat="1" applyFont="1" applyFill="1" applyBorder="1" applyAlignment="1">
      <alignment horizontal="center" vertical="center"/>
    </xf>
    <xf numFmtId="0" fontId="19" fillId="2" borderId="5" xfId="4523" applyFont="1" applyFill="1" applyBorder="1" applyAlignment="1">
      <alignment vertical="center" wrapText="1"/>
    </xf>
    <xf numFmtId="0" fontId="19" fillId="2" borderId="5" xfId="4529" applyFont="1" applyFill="1" applyBorder="1" applyAlignment="1">
      <alignment vertical="center" wrapText="1"/>
    </xf>
    <xf numFmtId="0" fontId="19" fillId="2" borderId="5" xfId="4529" applyFont="1" applyFill="1" applyBorder="1" applyAlignment="1" applyProtection="1">
      <alignment vertical="center" wrapText="1"/>
      <protection locked="0"/>
    </xf>
    <xf numFmtId="0" fontId="19" fillId="2" borderId="5" xfId="4529" applyFont="1" applyFill="1" applyBorder="1" applyAlignment="1">
      <alignment horizontal="center" vertical="center"/>
    </xf>
    <xf numFmtId="176" fontId="19" fillId="2" borderId="5" xfId="4529" applyNumberFormat="1" applyFont="1" applyFill="1" applyBorder="1" applyAlignment="1">
      <alignment horizontal="center" vertical="center"/>
    </xf>
    <xf numFmtId="0" fontId="5" fillId="2" borderId="5" xfId="4529" applyFont="1" applyFill="1" applyBorder="1" applyAlignment="1" applyProtection="1">
      <alignment horizontal="left" vertical="center" wrapText="1"/>
      <protection locked="0" hidden="1"/>
    </xf>
    <xf numFmtId="0" fontId="19" fillId="2" borderId="5" xfId="4531" applyFont="1" applyFill="1" applyBorder="1" applyAlignment="1">
      <alignment vertical="center" wrapText="1"/>
    </xf>
    <xf numFmtId="0" fontId="5" fillId="2" borderId="5" xfId="4531" applyFont="1" applyFill="1" applyBorder="1" applyAlignment="1" applyProtection="1">
      <alignment horizontal="left" vertical="center" wrapText="1"/>
      <protection locked="0" hidden="1"/>
    </xf>
    <xf numFmtId="0" fontId="19" fillId="2" borderId="5" xfId="4531" applyFont="1" applyFill="1" applyBorder="1" applyAlignment="1">
      <alignment horizontal="center" vertical="center"/>
    </xf>
    <xf numFmtId="176" fontId="19" fillId="2" borderId="5" xfId="4531" applyNumberFormat="1" applyFont="1" applyFill="1" applyBorder="1" applyAlignment="1">
      <alignment horizontal="center" vertical="center"/>
    </xf>
    <xf numFmtId="0" fontId="9" fillId="2" borderId="5" xfId="4531" applyFont="1" applyFill="1" applyBorder="1" applyAlignment="1">
      <alignment horizontal="center" vertical="center"/>
    </xf>
    <xf numFmtId="0" fontId="23" fillId="2" borderId="5" xfId="4649" applyFont="1" applyFill="1" applyBorder="1" applyAlignment="1">
      <alignment vertical="center" wrapText="1"/>
    </xf>
    <xf numFmtId="0" fontId="19" fillId="2" borderId="5" xfId="4649" applyFont="1" applyFill="1" applyBorder="1" applyAlignment="1">
      <alignment vertical="center" wrapText="1"/>
    </xf>
    <xf numFmtId="0" fontId="19" fillId="2" borderId="5" xfId="2950" applyFont="1" applyFill="1" applyBorder="1" applyAlignment="1">
      <alignment vertical="center" wrapText="1"/>
    </xf>
    <xf numFmtId="0" fontId="19" fillId="2" borderId="5" xfId="4651" applyFont="1" applyFill="1" applyBorder="1" applyAlignment="1">
      <alignment vertical="center" wrapText="1"/>
    </xf>
    <xf numFmtId="0" fontId="5" fillId="2" borderId="5" xfId="4651" applyFont="1" applyFill="1" applyBorder="1" applyAlignment="1">
      <alignment vertical="center" wrapText="1"/>
    </xf>
    <xf numFmtId="0" fontId="23" fillId="2" borderId="5" xfId="4655" applyFont="1" applyFill="1" applyBorder="1" applyAlignment="1">
      <alignment vertical="center" wrapText="1"/>
    </xf>
    <xf numFmtId="0" fontId="5" fillId="2" borderId="5" xfId="4657" applyFont="1" applyFill="1" applyBorder="1" applyAlignment="1">
      <alignment vertical="center" wrapText="1"/>
    </xf>
    <xf numFmtId="0" fontId="19" fillId="2" borderId="5" xfId="4657" applyFont="1" applyFill="1" applyBorder="1" applyAlignment="1" applyProtection="1">
      <alignment vertical="center" wrapText="1"/>
      <protection locked="0"/>
    </xf>
    <xf numFmtId="0" fontId="5" fillId="2" borderId="5" xfId="4657" applyFont="1" applyFill="1" applyBorder="1" applyAlignment="1">
      <alignment horizontal="center" vertical="center"/>
    </xf>
    <xf numFmtId="176" fontId="5" fillId="2" borderId="5" xfId="4657" applyNumberFormat="1" applyFont="1" applyFill="1" applyBorder="1" applyAlignment="1">
      <alignment horizontal="center" vertical="center"/>
    </xf>
    <xf numFmtId="176" fontId="19" fillId="2" borderId="5" xfId="2746" applyNumberFormat="1" applyFont="1" applyFill="1" applyBorder="1" applyAlignment="1">
      <alignment vertical="center" wrapText="1"/>
    </xf>
    <xf numFmtId="0" fontId="19" fillId="2" borderId="5" xfId="3639" applyFont="1" applyFill="1" applyBorder="1" applyAlignment="1" applyProtection="1">
      <alignment vertical="center" wrapText="1"/>
      <protection locked="0"/>
    </xf>
    <xf numFmtId="0" fontId="19" fillId="2" borderId="5" xfId="3639" applyFont="1" applyFill="1" applyBorder="1" applyAlignment="1">
      <alignment horizontal="center" vertical="center"/>
    </xf>
    <xf numFmtId="176" fontId="19" fillId="2" borderId="5" xfId="3639" applyNumberFormat="1" applyFont="1" applyFill="1" applyBorder="1" applyAlignment="1">
      <alignment horizontal="center" vertical="center"/>
    </xf>
    <xf numFmtId="0" fontId="23" fillId="2" borderId="5" xfId="3639" applyFont="1" applyFill="1" applyBorder="1" applyAlignment="1">
      <alignment horizontal="center" vertical="center"/>
    </xf>
    <xf numFmtId="0" fontId="24" fillId="2" borderId="5" xfId="4660" applyFont="1" applyFill="1" applyBorder="1" applyAlignment="1">
      <alignment vertical="center" wrapText="1"/>
    </xf>
    <xf numFmtId="0" fontId="19" fillId="2" borderId="5" xfId="2952" applyFont="1" applyFill="1" applyBorder="1" applyAlignment="1">
      <alignment vertical="center" wrapText="1"/>
    </xf>
    <xf numFmtId="0" fontId="19" fillId="2" borderId="5" xfId="4013" applyFont="1" applyFill="1" applyBorder="1" applyAlignment="1">
      <alignment horizontal="center" vertical="center"/>
    </xf>
    <xf numFmtId="176" fontId="19" fillId="2" borderId="5" xfId="4013" applyNumberFormat="1" applyFont="1" applyFill="1" applyBorder="1" applyAlignment="1">
      <alignment horizontal="center" vertical="center"/>
    </xf>
    <xf numFmtId="0" fontId="19" fillId="2" borderId="5" xfId="2955" applyFont="1" applyFill="1" applyBorder="1" applyAlignment="1">
      <alignment vertical="center" wrapText="1"/>
    </xf>
    <xf numFmtId="0" fontId="19" fillId="2" borderId="5" xfId="2955" applyFont="1" applyFill="1" applyBorder="1" applyAlignment="1" applyProtection="1">
      <alignment vertical="center" wrapText="1"/>
      <protection locked="0"/>
    </xf>
    <xf numFmtId="176" fontId="19" fillId="2" borderId="5" xfId="2955" applyNumberFormat="1" applyFont="1" applyFill="1" applyBorder="1" applyAlignment="1">
      <alignment horizontal="center" vertical="center"/>
    </xf>
    <xf numFmtId="0" fontId="19" fillId="2" borderId="5" xfId="4910" applyFont="1" applyFill="1" applyBorder="1" applyAlignment="1">
      <alignment horizontal="left" vertical="center"/>
    </xf>
    <xf numFmtId="0" fontId="19" fillId="2" borderId="5" xfId="4910" applyFont="1" applyFill="1" applyBorder="1" applyAlignment="1" applyProtection="1">
      <alignment horizontal="center" vertical="center"/>
      <protection locked="0"/>
    </xf>
    <xf numFmtId="0" fontId="5" fillId="2" borderId="5" xfId="4648" applyFont="1" applyFill="1" applyBorder="1" applyAlignment="1">
      <alignment vertical="center" wrapText="1"/>
    </xf>
    <xf numFmtId="0" fontId="19" fillId="2" borderId="5" xfId="4201" applyFont="1" applyFill="1" applyBorder="1" applyAlignment="1">
      <alignment vertical="center" wrapText="1"/>
    </xf>
    <xf numFmtId="0" fontId="19" fillId="2" borderId="5" xfId="4201" applyFont="1" applyFill="1" applyBorder="1" applyAlignment="1" applyProtection="1">
      <alignment vertical="center" wrapText="1"/>
      <protection locked="0"/>
    </xf>
    <xf numFmtId="0" fontId="19" fillId="2" borderId="5" xfId="4201" applyFont="1" applyFill="1" applyBorder="1" applyAlignment="1">
      <alignment horizontal="center" vertical="center"/>
    </xf>
    <xf numFmtId="176" fontId="19" fillId="2" borderId="5" xfId="4201" applyNumberFormat="1" applyFont="1" applyFill="1" applyBorder="1" applyAlignment="1">
      <alignment horizontal="center" vertical="center"/>
    </xf>
    <xf numFmtId="0" fontId="19" fillId="2" borderId="5" xfId="2950" applyFont="1" applyFill="1" applyBorder="1" applyAlignment="1" applyProtection="1">
      <alignment vertical="center" wrapText="1"/>
      <protection locked="0"/>
    </xf>
    <xf numFmtId="0" fontId="19" fillId="2" borderId="5" xfId="2950" applyFont="1" applyFill="1" applyBorder="1" applyAlignment="1">
      <alignment horizontal="center" vertical="center"/>
    </xf>
    <xf numFmtId="176" fontId="19" fillId="2" borderId="5" xfId="2950" applyNumberFormat="1" applyFont="1" applyFill="1" applyBorder="1" applyAlignment="1">
      <alignment horizontal="center" vertical="center"/>
    </xf>
    <xf numFmtId="0" fontId="19" fillId="2" borderId="5" xfId="2953" applyFont="1" applyFill="1" applyBorder="1" applyAlignment="1">
      <alignment vertical="center" wrapText="1"/>
    </xf>
    <xf numFmtId="0" fontId="5" fillId="2" borderId="5" xfId="4650" applyFont="1" applyFill="1" applyBorder="1" applyAlignment="1">
      <alignment vertical="center" wrapText="1"/>
    </xf>
    <xf numFmtId="0" fontId="5" fillId="2" borderId="5" xfId="4654" applyFont="1" applyFill="1" applyBorder="1" applyAlignment="1">
      <alignment vertical="center" wrapText="1"/>
    </xf>
    <xf numFmtId="0" fontId="19" fillId="2" borderId="5" xfId="4659" applyFont="1" applyFill="1" applyBorder="1" applyAlignment="1">
      <alignment vertical="center" wrapText="1"/>
    </xf>
    <xf numFmtId="0" fontId="19" fillId="2" borderId="5" xfId="4656" applyFont="1" applyFill="1" applyBorder="1" applyAlignment="1">
      <alignment vertical="center" wrapText="1"/>
    </xf>
    <xf numFmtId="0" fontId="19" fillId="2" borderId="5" xfId="4537" applyFont="1" applyFill="1" applyBorder="1" applyAlignment="1">
      <alignment vertical="center" wrapText="1"/>
    </xf>
    <xf numFmtId="0" fontId="23" fillId="2" borderId="5" xfId="4868" applyFont="1" applyFill="1" applyBorder="1" applyAlignment="1">
      <alignment vertical="center" wrapText="1"/>
    </xf>
    <xf numFmtId="0" fontId="19" fillId="2" borderId="5" xfId="4910" applyFont="1" applyFill="1" applyBorder="1" applyAlignment="1">
      <alignment vertical="center" wrapText="1"/>
    </xf>
    <xf numFmtId="0" fontId="19" fillId="2" borderId="5" xfId="152" applyFont="1" applyFill="1" applyBorder="1" applyAlignment="1">
      <alignment vertical="center" wrapText="1"/>
    </xf>
    <xf numFmtId="0" fontId="19" fillId="2" borderId="5" xfId="4013" applyFont="1" applyFill="1" applyBorder="1" applyAlignment="1">
      <alignment vertical="center" wrapText="1"/>
    </xf>
    <xf numFmtId="0" fontId="23" fillId="2" borderId="5" xfId="3639" applyFont="1" applyFill="1" applyBorder="1" applyAlignment="1">
      <alignment vertical="center" wrapText="1"/>
    </xf>
    <xf numFmtId="49" fontId="19" fillId="2" borderId="5" xfId="2950" applyNumberFormat="1" applyFont="1" applyFill="1" applyBorder="1" applyAlignment="1" applyProtection="1">
      <alignment horizontal="center" vertical="center" wrapText="1"/>
    </xf>
    <xf numFmtId="0" fontId="23" fillId="2" borderId="5" xfId="4910" applyFont="1" applyFill="1" applyBorder="1" applyAlignment="1">
      <alignment horizontal="center" vertical="center"/>
    </xf>
    <xf numFmtId="0" fontId="23" fillId="2" borderId="5" xfId="2952" applyFont="1" applyFill="1" applyBorder="1" applyAlignment="1">
      <alignment vertical="center" wrapText="1"/>
    </xf>
    <xf numFmtId="0" fontId="19" fillId="2" borderId="5" xfId="2955" applyFont="1" applyFill="1" applyBorder="1" applyAlignment="1">
      <alignment horizontal="center" vertical="center"/>
    </xf>
    <xf numFmtId="0" fontId="23" fillId="2" borderId="5" xfId="2953" applyFont="1" applyFill="1" applyBorder="1" applyAlignment="1">
      <alignment horizontal="center" vertical="center"/>
    </xf>
    <xf numFmtId="0" fontId="23" fillId="2" borderId="5" xfId="2953" applyFont="1" applyFill="1" applyBorder="1" applyAlignment="1">
      <alignment vertical="center" wrapText="1"/>
    </xf>
    <xf numFmtId="0" fontId="19" fillId="2" borderId="5" xfId="2953" applyFont="1" applyFill="1" applyBorder="1" applyAlignment="1">
      <alignment horizontal="center" vertical="center"/>
    </xf>
    <xf numFmtId="0" fontId="23" fillId="2" borderId="5" xfId="2950" applyFont="1" applyFill="1" applyBorder="1" applyAlignment="1">
      <alignment horizontal="center" vertical="center"/>
    </xf>
    <xf numFmtId="0" fontId="23" fillId="2" borderId="5" xfId="2950" applyFont="1" applyFill="1" applyBorder="1" applyAlignment="1">
      <alignment vertical="center" wrapText="1"/>
    </xf>
    <xf numFmtId="0" fontId="19" fillId="2" borderId="5" xfId="4206" applyFont="1" applyFill="1" applyBorder="1" applyAlignment="1">
      <alignment vertical="center" wrapText="1"/>
    </xf>
    <xf numFmtId="176" fontId="19" fillId="2" borderId="5" xfId="4841" applyNumberFormat="1" applyFont="1" applyFill="1" applyBorder="1" applyAlignment="1" applyProtection="1">
      <alignment horizontal="center" vertical="center" wrapText="1"/>
    </xf>
    <xf numFmtId="0" fontId="10" fillId="2" borderId="0" xfId="2950" applyFont="1" applyFill="1" applyProtection="1">
      <alignment vertical="center"/>
    </xf>
    <xf numFmtId="0" fontId="11" fillId="2" borderId="0" xfId="2950" applyFill="1" applyAlignment="1" applyProtection="1">
      <alignment horizontal="center" vertical="center"/>
    </xf>
    <xf numFmtId="49" fontId="7" fillId="2" borderId="4" xfId="2950" applyNumberFormat="1" applyFont="1" applyFill="1" applyBorder="1" applyAlignment="1" applyProtection="1">
      <alignment horizontal="center" vertical="center" wrapText="1"/>
    </xf>
    <xf numFmtId="176" fontId="7" fillId="2" borderId="5" xfId="2950" applyNumberFormat="1" applyFont="1" applyFill="1" applyBorder="1" applyAlignment="1" applyProtection="1">
      <alignment horizontal="center" vertical="center" wrapText="1"/>
    </xf>
    <xf numFmtId="176" fontId="7" fillId="2" borderId="6" xfId="2950" applyNumberFormat="1" applyFont="1" applyFill="1" applyBorder="1" applyAlignment="1" applyProtection="1">
      <alignment horizontal="center" vertical="center" wrapText="1"/>
    </xf>
    <xf numFmtId="49" fontId="9" fillId="2" borderId="4" xfId="2950" applyNumberFormat="1" applyFont="1" applyFill="1" applyBorder="1" applyAlignment="1" applyProtection="1">
      <alignment horizontal="center" vertical="center" wrapText="1"/>
    </xf>
    <xf numFmtId="0" fontId="8" fillId="2" borderId="5" xfId="2950" applyFont="1" applyFill="1" applyBorder="1" applyAlignment="1" applyProtection="1">
      <alignment horizontal="left" vertical="center" wrapText="1"/>
    </xf>
    <xf numFmtId="0" fontId="9" fillId="2" borderId="5" xfId="2950" applyFont="1" applyFill="1" applyBorder="1" applyAlignment="1" applyProtection="1">
      <alignment horizontal="center" vertical="center" wrapText="1"/>
    </xf>
    <xf numFmtId="176" fontId="9" fillId="2" borderId="5" xfId="2950" applyNumberFormat="1" applyFont="1" applyFill="1" applyBorder="1" applyAlignment="1" applyProtection="1">
      <alignment horizontal="center" vertical="center" wrapText="1"/>
    </xf>
    <xf numFmtId="178" fontId="9" fillId="2" borderId="6" xfId="2950" applyNumberFormat="1" applyFont="1" applyFill="1" applyBorder="1" applyAlignment="1" applyProtection="1">
      <alignment horizontal="center" vertical="center" wrapText="1"/>
    </xf>
    <xf numFmtId="0" fontId="8" fillId="2" borderId="5" xfId="2950" applyFont="1" applyFill="1" applyBorder="1" applyAlignment="1" applyProtection="1">
      <alignment horizontal="center" vertical="center" wrapText="1"/>
    </xf>
    <xf numFmtId="180" fontId="9" fillId="2" borderId="5" xfId="2950" applyNumberFormat="1" applyFont="1" applyFill="1" applyBorder="1" applyAlignment="1" applyProtection="1">
      <alignment horizontal="center" vertical="center" wrapText="1"/>
    </xf>
    <xf numFmtId="176" fontId="19" fillId="2" borderId="5" xfId="2746" applyNumberFormat="1" applyFont="1" applyFill="1" applyBorder="1" applyAlignment="1" applyProtection="1">
      <alignment horizontal="center" vertical="center" wrapText="1"/>
      <protection locked="0"/>
    </xf>
    <xf numFmtId="180" fontId="9" fillId="2" borderId="6" xfId="2950" applyNumberFormat="1" applyFont="1" applyFill="1" applyBorder="1" applyAlignment="1" applyProtection="1">
      <alignment horizontal="center" vertical="center" wrapText="1"/>
    </xf>
    <xf numFmtId="0" fontId="8" fillId="2" borderId="5" xfId="2950" applyFont="1" applyFill="1" applyBorder="1" applyAlignment="1" applyProtection="1">
      <alignment horizontal="justify" vertical="center" wrapText="1"/>
    </xf>
    <xf numFmtId="49" fontId="9" fillId="2" borderId="4" xfId="4154" applyNumberFormat="1" applyFont="1" applyFill="1" applyBorder="1" applyAlignment="1" applyProtection="1">
      <alignment horizontal="center" vertical="center" wrapText="1"/>
    </xf>
    <xf numFmtId="0" fontId="8" fillId="2" borderId="5" xfId="4154" applyFont="1" applyFill="1" applyBorder="1" applyAlignment="1" applyProtection="1">
      <alignment horizontal="justify" vertical="center" wrapText="1"/>
    </xf>
    <xf numFmtId="0" fontId="9" fillId="2" borderId="5" xfId="4154" applyFont="1" applyFill="1" applyBorder="1" applyAlignment="1" applyProtection="1">
      <alignment horizontal="center" vertical="center" wrapText="1"/>
    </xf>
    <xf numFmtId="180" fontId="9" fillId="2" borderId="5" xfId="4154" applyNumberFormat="1" applyFont="1" applyFill="1" applyBorder="1" applyAlignment="1" applyProtection="1">
      <alignment horizontal="center" vertical="center" wrapText="1"/>
    </xf>
    <xf numFmtId="181" fontId="9" fillId="2" borderId="5" xfId="4154" applyNumberFormat="1" applyFont="1" applyFill="1" applyBorder="1" applyAlignment="1" applyProtection="1">
      <alignment horizontal="center" vertical="center" wrapText="1"/>
      <protection locked="0"/>
    </xf>
    <xf numFmtId="0" fontId="9" fillId="2" borderId="6" xfId="4154" applyNumberFormat="1" applyFont="1" applyFill="1" applyBorder="1" applyAlignment="1" applyProtection="1">
      <alignment horizontal="center" vertical="center" wrapText="1"/>
    </xf>
    <xf numFmtId="176" fontId="9" fillId="2" borderId="5" xfId="2950" applyNumberFormat="1" applyFont="1" applyFill="1" applyBorder="1" applyAlignment="1" applyProtection="1">
      <alignment horizontal="center" vertical="center" wrapText="1"/>
      <protection locked="0"/>
    </xf>
    <xf numFmtId="176" fontId="9" fillId="2" borderId="12" xfId="2950" applyNumberFormat="1" applyFont="1" applyFill="1" applyBorder="1" applyAlignment="1" applyProtection="1">
      <alignment horizontal="center" vertical="center" wrapText="1"/>
    </xf>
    <xf numFmtId="178" fontId="9" fillId="2" borderId="10" xfId="2950" applyNumberFormat="1" applyFont="1" applyFill="1" applyBorder="1" applyAlignment="1" applyProtection="1">
      <alignment horizontal="center" vertical="center" wrapText="1"/>
    </xf>
    <xf numFmtId="0" fontId="26" fillId="0" borderId="0" xfId="4962" applyFont="1" applyProtection="1">
      <alignment vertical="center"/>
    </xf>
    <xf numFmtId="0" fontId="6" fillId="0" borderId="0" xfId="4962" applyProtection="1">
      <alignment vertical="center"/>
    </xf>
    <xf numFmtId="0" fontId="7" fillId="0" borderId="1" xfId="2746" applyFont="1" applyBorder="1" applyAlignment="1">
      <alignment horizontal="center" vertical="center" wrapText="1"/>
    </xf>
    <xf numFmtId="0" fontId="7" fillId="0" borderId="2" xfId="2746" applyFont="1" applyBorder="1" applyAlignment="1">
      <alignment horizontal="center" vertical="center" wrapText="1"/>
    </xf>
    <xf numFmtId="0" fontId="7" fillId="0" borderId="3" xfId="2746" applyFont="1" applyBorder="1" applyAlignment="1">
      <alignment horizontal="center" vertical="center" wrapText="1"/>
    </xf>
    <xf numFmtId="0" fontId="0" fillId="0" borderId="4" xfId="2746" applyFont="1" applyBorder="1" applyAlignment="1">
      <alignment horizontal="justify"/>
    </xf>
    <xf numFmtId="0" fontId="0" fillId="0" borderId="5" xfId="2746" applyFont="1" applyBorder="1" applyAlignment="1">
      <alignment horizontal="justify"/>
    </xf>
    <xf numFmtId="0" fontId="0" fillId="0" borderId="5" xfId="2746" applyFont="1" applyBorder="1" applyAlignment="1">
      <alignment horizontal="justify" wrapText="1"/>
    </xf>
    <xf numFmtId="0" fontId="0" fillId="0" borderId="6" xfId="2746" applyFont="1" applyBorder="1" applyAlignment="1">
      <alignment horizontal="justify" wrapText="1"/>
    </xf>
    <xf numFmtId="0" fontId="0" fillId="0" borderId="7" xfId="2746" applyFont="1" applyBorder="1" applyAlignment="1">
      <alignment horizontal="justify"/>
    </xf>
    <xf numFmtId="0" fontId="0" fillId="0" borderId="12" xfId="2746" applyFont="1" applyBorder="1" applyAlignment="1">
      <alignment horizontal="justify"/>
    </xf>
    <xf numFmtId="0" fontId="0" fillId="0" borderId="12" xfId="2746" applyFont="1" applyBorder="1" applyAlignment="1">
      <alignment horizontal="justify" wrapText="1"/>
    </xf>
    <xf numFmtId="0" fontId="0" fillId="0" borderId="10" xfId="2746" applyFont="1" applyBorder="1" applyAlignment="1">
      <alignment horizontal="justify" wrapText="1"/>
    </xf>
    <xf numFmtId="0" fontId="28" fillId="0" borderId="0" xfId="4965" applyFont="1" applyProtection="1">
      <alignment vertical="center"/>
    </xf>
    <xf numFmtId="0" fontId="1" fillId="0" borderId="0" xfId="4960" applyFont="1" applyAlignment="1" applyProtection="1">
      <alignment horizontal="center" vertical="center" wrapText="1"/>
    </xf>
    <xf numFmtId="0" fontId="1" fillId="0" borderId="0" xfId="4960" applyNumberFormat="1" applyFont="1" applyAlignment="1" applyProtection="1">
      <alignment horizontal="center" vertical="center" wrapText="1"/>
    </xf>
    <xf numFmtId="0" fontId="3" fillId="0" borderId="1" xfId="4965" applyFont="1" applyBorder="1" applyAlignment="1" applyProtection="1">
      <alignment horizontal="center" vertical="center" wrapText="1"/>
    </xf>
    <xf numFmtId="0" fontId="3" fillId="0" borderId="2" xfId="4965" applyFont="1" applyFill="1" applyBorder="1" applyAlignment="1" applyProtection="1">
      <alignment horizontal="center" vertical="center" wrapText="1"/>
    </xf>
    <xf numFmtId="0" fontId="3" fillId="0" borderId="3" xfId="4965" applyNumberFormat="1" applyFont="1" applyFill="1" applyBorder="1" applyAlignment="1" applyProtection="1">
      <alignment horizontal="center" vertical="center" wrapText="1"/>
    </xf>
    <xf numFmtId="0" fontId="1" fillId="0" borderId="4" xfId="4960" applyFont="1" applyBorder="1" applyAlignment="1" applyProtection="1">
      <alignment horizontal="center" vertical="center"/>
    </xf>
    <xf numFmtId="0" fontId="1" fillId="0" borderId="5" xfId="4960" applyFont="1" applyFill="1" applyBorder="1" applyAlignment="1" applyProtection="1">
      <alignment horizontal="center" vertical="center"/>
    </xf>
    <xf numFmtId="0" fontId="1" fillId="0" borderId="6" xfId="4960" applyNumberFormat="1" applyFont="1" applyFill="1" applyBorder="1" applyAlignment="1" applyProtection="1">
      <alignment horizontal="center" vertical="center"/>
    </xf>
    <xf numFmtId="0" fontId="0" fillId="0" borderId="5" xfId="4960" applyFont="1" applyFill="1" applyBorder="1" applyAlignment="1" applyProtection="1">
      <alignment horizontal="center" vertical="center"/>
    </xf>
    <xf numFmtId="0" fontId="0" fillId="0" borderId="0" xfId="4960" applyFont="1" applyAlignment="1" applyProtection="1">
      <alignment horizontal="center" vertical="center" wrapText="1"/>
    </xf>
    <xf numFmtId="10" fontId="0" fillId="0" borderId="0" xfId="4960" applyNumberFormat="1" applyFont="1" applyAlignment="1" applyProtection="1">
      <alignment horizontal="center" vertical="center" wrapText="1"/>
    </xf>
    <xf numFmtId="0" fontId="1" fillId="0" borderId="6" xfId="4960" applyNumberFormat="1" applyFont="1" applyFill="1" applyBorder="1" applyAlignment="1" applyProtection="1">
      <alignment horizontal="center" vertical="center" wrapText="1"/>
    </xf>
    <xf numFmtId="49" fontId="1" fillId="0" borderId="0" xfId="4960" applyNumberFormat="1" applyFont="1" applyAlignment="1" applyProtection="1">
      <alignment horizontal="center" vertical="center" wrapText="1"/>
    </xf>
    <xf numFmtId="10" fontId="1" fillId="0" borderId="0" xfId="4960" applyNumberFormat="1" applyFont="1" applyAlignment="1" applyProtection="1">
      <alignment horizontal="center" vertical="center" wrapText="1"/>
    </xf>
    <xf numFmtId="0" fontId="29" fillId="0" borderId="6" xfId="4965" applyNumberFormat="1" applyFont="1" applyFill="1" applyBorder="1" applyAlignment="1" applyProtection="1">
      <alignment horizontal="center" vertical="center" wrapText="1"/>
    </xf>
    <xf numFmtId="0" fontId="1" fillId="0" borderId="7" xfId="4960" applyFont="1" applyBorder="1" applyAlignment="1" applyProtection="1">
      <alignment horizontal="center" vertical="center"/>
    </xf>
    <xf numFmtId="0" fontId="1" fillId="0" borderId="10" xfId="4960" applyNumberFormat="1" applyFont="1" applyFill="1" applyBorder="1" applyAlignment="1" applyProtection="1">
      <alignment horizontal="center" vertical="center"/>
    </xf>
    <xf numFmtId="178" fontId="1" fillId="0" borderId="0" xfId="4960" applyNumberFormat="1" applyFont="1" applyAlignment="1" applyProtection="1">
      <alignment horizontal="center" vertical="center" wrapText="1"/>
    </xf>
    <xf numFmtId="0" fontId="15" fillId="2" borderId="0" xfId="4962" applyFont="1" applyFill="1" applyProtection="1">
      <alignment vertical="center"/>
    </xf>
    <xf numFmtId="0" fontId="13" fillId="2" borderId="0" xfId="4962" applyFont="1" applyFill="1" applyProtection="1">
      <alignment vertical="center"/>
    </xf>
    <xf numFmtId="0" fontId="14" fillId="2" borderId="0" xfId="4962" applyFont="1" applyFill="1" applyProtection="1">
      <alignment vertical="center"/>
    </xf>
    <xf numFmtId="0" fontId="1" fillId="2" borderId="0" xfId="4962" applyFont="1" applyFill="1" applyProtection="1">
      <alignment vertical="center"/>
    </xf>
    <xf numFmtId="0" fontId="1" fillId="2" borderId="0" xfId="4962" applyFont="1" applyFill="1" applyAlignment="1" applyProtection="1">
      <alignment horizontal="center" vertical="center"/>
    </xf>
    <xf numFmtId="0" fontId="14" fillId="2" borderId="1" xfId="4962" applyFont="1" applyFill="1" applyBorder="1" applyAlignment="1" applyProtection="1">
      <alignment horizontal="center" vertical="center" wrapText="1"/>
    </xf>
    <xf numFmtId="0" fontId="14" fillId="2" borderId="2" xfId="4962" applyFont="1" applyFill="1" applyBorder="1" applyAlignment="1" applyProtection="1">
      <alignment horizontal="center" vertical="center" wrapText="1"/>
    </xf>
    <xf numFmtId="0" fontId="14" fillId="2" borderId="3" xfId="4962" applyFont="1" applyFill="1" applyBorder="1" applyAlignment="1" applyProtection="1">
      <alignment horizontal="center" vertical="center" wrapText="1"/>
    </xf>
    <xf numFmtId="0" fontId="13" fillId="2" borderId="4" xfId="4962" applyNumberFormat="1" applyFont="1" applyFill="1" applyBorder="1" applyAlignment="1" applyProtection="1">
      <alignment horizontal="center" vertical="center" wrapText="1"/>
    </xf>
    <xf numFmtId="0" fontId="13" fillId="2" borderId="5" xfId="4962" applyFont="1" applyFill="1" applyBorder="1" applyAlignment="1" applyProtection="1">
      <alignment horizontal="center" vertical="center" wrapText="1"/>
    </xf>
    <xf numFmtId="0" fontId="13" fillId="2" borderId="5" xfId="4962" applyNumberFormat="1" applyFont="1" applyFill="1" applyBorder="1" applyAlignment="1" applyProtection="1">
      <alignment horizontal="center" vertical="center" wrapText="1"/>
    </xf>
    <xf numFmtId="176" fontId="13" fillId="2" borderId="5" xfId="4967" applyNumberFormat="1" applyFont="1" applyFill="1" applyBorder="1" applyAlignment="1" applyProtection="1">
      <alignment horizontal="center" vertical="center" wrapText="1"/>
      <protection locked="0"/>
    </xf>
    <xf numFmtId="178" fontId="13" fillId="2" borderId="6" xfId="4838" applyNumberFormat="1" applyFont="1" applyFill="1" applyBorder="1" applyAlignment="1" applyProtection="1">
      <alignment horizontal="center" vertical="center" wrapText="1"/>
    </xf>
    <xf numFmtId="178" fontId="13" fillId="2" borderId="10" xfId="4962" applyNumberFormat="1" applyFont="1" applyFill="1" applyBorder="1" applyAlignment="1" applyProtection="1">
      <alignment horizontal="center" vertical="center" wrapText="1"/>
    </xf>
    <xf numFmtId="0" fontId="13" fillId="2" borderId="0" xfId="4962" applyFont="1" applyFill="1" applyAlignment="1" applyProtection="1">
      <alignment horizontal="center" vertical="center"/>
    </xf>
    <xf numFmtId="180" fontId="13" fillId="2" borderId="10" xfId="4962" applyNumberFormat="1" applyFont="1" applyFill="1" applyBorder="1" applyAlignment="1" applyProtection="1">
      <alignment horizontal="center" vertical="center" wrapText="1"/>
    </xf>
    <xf numFmtId="0" fontId="13" fillId="2" borderId="0" xfId="4962" applyFont="1" applyFill="1" applyBorder="1" applyAlignment="1" applyProtection="1">
      <alignment horizontal="center" vertical="center" wrapText="1"/>
    </xf>
    <xf numFmtId="0" fontId="13" fillId="2" borderId="0" xfId="4962" applyFont="1" applyFill="1" applyBorder="1" applyAlignment="1" applyProtection="1">
      <alignment horizontal="center" vertical="center"/>
    </xf>
    <xf numFmtId="0" fontId="13" fillId="2" borderId="4" xfId="4962" applyFont="1" applyFill="1" applyBorder="1" applyAlignment="1" applyProtection="1">
      <alignment horizontal="center" vertical="center" wrapText="1"/>
    </xf>
    <xf numFmtId="178" fontId="13" fillId="2" borderId="5" xfId="4962" applyNumberFormat="1" applyFont="1" applyFill="1" applyBorder="1" applyAlignment="1" applyProtection="1">
      <alignment horizontal="center" vertical="center" wrapText="1"/>
    </xf>
    <xf numFmtId="0" fontId="13" fillId="2" borderId="0" xfId="4962" applyFont="1" applyFill="1" applyAlignment="1" applyProtection="1">
      <alignment horizontal="justify" vertical="center"/>
    </xf>
    <xf numFmtId="178" fontId="13" fillId="2" borderId="6" xfId="4962" applyNumberFormat="1" applyFont="1" applyFill="1" applyBorder="1" applyAlignment="1" applyProtection="1">
      <alignment horizontal="center" vertical="center"/>
    </xf>
    <xf numFmtId="180" fontId="13" fillId="2" borderId="6" xfId="4962" applyNumberFormat="1" applyFont="1" applyFill="1" applyBorder="1" applyAlignment="1" applyProtection="1">
      <alignment horizontal="center" vertical="center"/>
    </xf>
    <xf numFmtId="0" fontId="13" fillId="2" borderId="10" xfId="4962" applyFont="1" applyFill="1" applyBorder="1" applyAlignment="1" applyProtection="1">
      <alignment horizontal="center" vertical="center"/>
    </xf>
    <xf numFmtId="0" fontId="27" fillId="2" borderId="0" xfId="2746" applyFont="1" applyFill="1" applyProtection="1"/>
    <xf numFmtId="0" fontId="19" fillId="2" borderId="0" xfId="2746" applyFont="1" applyFill="1" applyProtection="1"/>
    <xf numFmtId="0" fontId="30" fillId="2" borderId="0" xfId="2746" applyFont="1" applyFill="1" applyProtection="1"/>
    <xf numFmtId="49" fontId="9" fillId="2" borderId="0" xfId="2746" applyNumberFormat="1" applyFont="1" applyFill="1" applyAlignment="1" applyProtection="1">
      <alignment horizontal="center"/>
    </xf>
    <xf numFmtId="0" fontId="9" fillId="2" borderId="0" xfId="2746" applyFont="1" applyFill="1" applyAlignment="1" applyProtection="1">
      <alignment horizontal="left"/>
    </xf>
    <xf numFmtId="0" fontId="9" fillId="2" borderId="0" xfId="2746" applyFont="1" applyFill="1" applyAlignment="1" applyProtection="1">
      <alignment horizontal="center"/>
    </xf>
    <xf numFmtId="49" fontId="7" fillId="2" borderId="4" xfId="0" applyNumberFormat="1" applyFont="1" applyFill="1" applyBorder="1" applyAlignment="1" applyProtection="1">
      <alignment horizontal="center" vertical="center" wrapText="1"/>
    </xf>
    <xf numFmtId="176" fontId="7" fillId="2" borderId="5" xfId="0" applyNumberFormat="1" applyFont="1" applyFill="1" applyBorder="1" applyAlignment="1" applyProtection="1">
      <alignment horizontal="center" vertical="center" wrapText="1"/>
    </xf>
    <xf numFmtId="0" fontId="7" fillId="2" borderId="5" xfId="0" applyFont="1" applyFill="1" applyBorder="1" applyAlignment="1" applyProtection="1">
      <alignment horizontal="center" vertical="center"/>
    </xf>
    <xf numFmtId="0" fontId="7" fillId="2" borderId="6" xfId="0" applyNumberFormat="1" applyFont="1" applyFill="1" applyBorder="1" applyAlignment="1" applyProtection="1">
      <alignment horizontal="center" vertical="center"/>
    </xf>
    <xf numFmtId="0" fontId="16" fillId="2" borderId="4" xfId="2746" applyFont="1" applyFill="1" applyBorder="1" applyAlignment="1" applyProtection="1">
      <alignment horizontal="center" vertical="center" wrapText="1"/>
    </xf>
    <xf numFmtId="0" fontId="16" fillId="2" borderId="5" xfId="2746" applyFont="1" applyFill="1" applyBorder="1" applyAlignment="1" applyProtection="1">
      <alignment horizontal="left" vertical="center" wrapText="1"/>
    </xf>
    <xf numFmtId="0" fontId="16" fillId="2" borderId="5" xfId="2746" applyFont="1" applyFill="1" applyBorder="1" applyAlignment="1" applyProtection="1">
      <alignment horizontal="center" vertical="center" wrapText="1"/>
    </xf>
    <xf numFmtId="176" fontId="19" fillId="2" borderId="5" xfId="2746" applyNumberFormat="1" applyFont="1" applyFill="1" applyBorder="1" applyAlignment="1" applyProtection="1">
      <alignment horizontal="center" vertical="center" wrapText="1"/>
    </xf>
    <xf numFmtId="178" fontId="19" fillId="2" borderId="6" xfId="2746" applyNumberFormat="1" applyFont="1" applyFill="1" applyBorder="1" applyAlignment="1" applyProtection="1">
      <alignment horizontal="center" vertical="center" wrapText="1"/>
    </xf>
    <xf numFmtId="49" fontId="16" fillId="2" borderId="4" xfId="2746" applyNumberFormat="1" applyFont="1" applyFill="1" applyBorder="1" applyAlignment="1" applyProtection="1">
      <alignment horizontal="center" vertical="center" wrapText="1"/>
    </xf>
    <xf numFmtId="0" fontId="13" fillId="2" borderId="5" xfId="2746" applyFont="1" applyFill="1" applyBorder="1" applyAlignment="1" applyProtection="1">
      <alignment horizontal="center" vertical="center" wrapText="1"/>
    </xf>
    <xf numFmtId="179" fontId="16" fillId="2" borderId="4" xfId="2746" applyNumberFormat="1" applyFont="1" applyFill="1" applyBorder="1" applyAlignment="1" applyProtection="1">
      <alignment horizontal="center" vertical="center" wrapText="1"/>
    </xf>
    <xf numFmtId="0" fontId="13" fillId="2" borderId="5" xfId="2746" applyFont="1" applyFill="1" applyBorder="1" applyAlignment="1" applyProtection="1">
      <alignment vertical="center" wrapText="1"/>
    </xf>
    <xf numFmtId="49" fontId="13" fillId="2" borderId="4" xfId="2746" applyNumberFormat="1" applyFont="1" applyFill="1" applyBorder="1" applyAlignment="1" applyProtection="1">
      <alignment horizontal="center" vertical="center" wrapText="1"/>
    </xf>
    <xf numFmtId="0" fontId="13" fillId="2" borderId="5" xfId="2746" applyFont="1" applyFill="1" applyBorder="1" applyAlignment="1" applyProtection="1">
      <alignment horizontal="left" vertical="center" wrapText="1"/>
    </xf>
    <xf numFmtId="0" fontId="32" fillId="2" borderId="5" xfId="2746" applyFont="1" applyFill="1" applyBorder="1" applyAlignment="1" applyProtection="1">
      <alignment horizontal="left" vertical="center" wrapText="1"/>
    </xf>
    <xf numFmtId="0" fontId="16" fillId="2" borderId="5" xfId="2746" applyFont="1" applyFill="1" applyBorder="1" applyAlignment="1" applyProtection="1">
      <alignment horizontal="justify" vertical="center" wrapText="1"/>
    </xf>
    <xf numFmtId="0" fontId="32" fillId="2" borderId="5" xfId="2746" applyFont="1" applyFill="1" applyBorder="1" applyAlignment="1" applyProtection="1">
      <alignment horizontal="center" vertical="center" wrapText="1"/>
    </xf>
    <xf numFmtId="0" fontId="19" fillId="2" borderId="5" xfId="2746" applyFont="1" applyFill="1" applyBorder="1" applyAlignment="1" applyProtection="1">
      <alignment horizontal="center"/>
    </xf>
    <xf numFmtId="0" fontId="33" fillId="2" borderId="5" xfId="2746" applyFont="1" applyFill="1" applyBorder="1" applyAlignment="1" applyProtection="1">
      <alignment horizontal="center" vertical="center" wrapText="1"/>
    </xf>
    <xf numFmtId="0" fontId="34" fillId="0" borderId="4" xfId="2746" applyNumberFormat="1" applyFont="1" applyFill="1" applyBorder="1" applyAlignment="1">
      <alignment horizontal="center" vertical="center" wrapText="1"/>
    </xf>
    <xf numFmtId="0" fontId="13" fillId="0" borderId="5" xfId="2746" applyFont="1" applyFill="1" applyBorder="1" applyAlignment="1">
      <alignment horizontal="left" vertical="center" wrapText="1"/>
    </xf>
    <xf numFmtId="0" fontId="34" fillId="0" borderId="5" xfId="2746" applyFont="1" applyFill="1" applyBorder="1" applyAlignment="1">
      <alignment horizontal="center" vertical="center" wrapText="1"/>
    </xf>
    <xf numFmtId="176" fontId="30" fillId="2" borderId="5" xfId="2746" applyNumberFormat="1" applyFont="1" applyFill="1" applyBorder="1" applyAlignment="1" applyProtection="1">
      <alignment horizontal="center" vertical="center" wrapText="1"/>
    </xf>
    <xf numFmtId="0" fontId="16" fillId="2" borderId="4" xfId="2746" applyFont="1" applyFill="1" applyBorder="1" applyAlignment="1">
      <alignment horizontal="center" vertical="center" wrapText="1"/>
    </xf>
    <xf numFmtId="0" fontId="32" fillId="2" borderId="5" xfId="2746" applyFont="1" applyFill="1" applyBorder="1" applyAlignment="1">
      <alignment horizontal="left" vertical="center" wrapText="1"/>
    </xf>
    <xf numFmtId="0" fontId="16" fillId="2" borderId="5" xfId="2746" applyFont="1" applyFill="1" applyBorder="1" applyAlignment="1">
      <alignment horizontal="center" vertical="center" wrapText="1"/>
    </xf>
    <xf numFmtId="0" fontId="16" fillId="2" borderId="5" xfId="2746" applyFont="1" applyFill="1" applyBorder="1" applyAlignment="1">
      <alignment horizontal="left" vertical="center" wrapText="1"/>
    </xf>
    <xf numFmtId="49" fontId="13" fillId="2" borderId="27" xfId="2746" applyNumberFormat="1" applyFont="1" applyFill="1" applyBorder="1" applyAlignment="1" applyProtection="1">
      <alignment horizontal="center" vertical="center" wrapText="1"/>
    </xf>
    <xf numFmtId="0" fontId="35" fillId="2" borderId="28" xfId="2746" applyFont="1" applyFill="1" applyBorder="1" applyAlignment="1">
      <alignment horizontal="left" vertical="center" wrapText="1"/>
    </xf>
    <xf numFmtId="0" fontId="35" fillId="2" borderId="28" xfId="2746" applyFont="1" applyFill="1" applyBorder="1" applyAlignment="1">
      <alignment horizontal="center" vertical="center" wrapText="1"/>
    </xf>
    <xf numFmtId="0" fontId="13" fillId="2" borderId="28" xfId="2746" applyFont="1" applyFill="1" applyBorder="1" applyAlignment="1" applyProtection="1">
      <alignment horizontal="center" vertical="center" wrapText="1"/>
    </xf>
    <xf numFmtId="180" fontId="9" fillId="2" borderId="10" xfId="2746" applyNumberFormat="1" applyFont="1" applyFill="1" applyBorder="1" applyAlignment="1" applyProtection="1">
      <alignment horizontal="center" vertical="center" wrapText="1"/>
    </xf>
    <xf numFmtId="180" fontId="9" fillId="2" borderId="0" xfId="2746" applyNumberFormat="1" applyFont="1" applyFill="1" applyProtection="1"/>
    <xf numFmtId="0" fontId="9" fillId="2" borderId="0" xfId="0" applyFont="1" applyFill="1" applyAlignment="1" applyProtection="1">
      <alignment vertical="center" wrapText="1"/>
    </xf>
    <xf numFmtId="0" fontId="27" fillId="2" borderId="0" xfId="0" applyFont="1" applyFill="1" applyAlignment="1" applyProtection="1">
      <alignment vertical="center" wrapText="1"/>
    </xf>
    <xf numFmtId="49" fontId="9" fillId="2" borderId="0" xfId="4154" applyNumberFormat="1" applyFont="1" applyFill="1" applyAlignment="1" applyProtection="1">
      <alignment vertical="center" wrapText="1"/>
    </xf>
    <xf numFmtId="0" fontId="9" fillId="2" borderId="0" xfId="4154" applyFont="1" applyFill="1" applyAlignment="1" applyProtection="1">
      <alignment horizontal="left" vertical="center" wrapText="1"/>
    </xf>
    <xf numFmtId="0" fontId="9" fillId="2" borderId="0" xfId="4154" applyFont="1" applyFill="1" applyAlignment="1" applyProtection="1">
      <alignment vertical="center" wrapText="1"/>
    </xf>
    <xf numFmtId="176" fontId="9" fillId="2" borderId="0" xfId="4154" applyNumberFormat="1" applyFont="1" applyFill="1" applyAlignment="1" applyProtection="1">
      <alignment horizontal="center" vertical="center" wrapText="1"/>
    </xf>
    <xf numFmtId="0" fontId="9" fillId="2" borderId="0" xfId="4154" applyNumberFormat="1" applyFont="1" applyFill="1" applyAlignment="1" applyProtection="1">
      <alignment horizontal="center" vertical="center" wrapText="1"/>
    </xf>
    <xf numFmtId="0" fontId="9" fillId="2" borderId="5" xfId="4154" applyFont="1" applyFill="1" applyBorder="1" applyAlignment="1" applyProtection="1">
      <alignment horizontal="left" vertical="center" wrapText="1"/>
    </xf>
    <xf numFmtId="176" fontId="9" fillId="2" borderId="5" xfId="4154" applyNumberFormat="1" applyFont="1" applyFill="1" applyBorder="1" applyAlignment="1" applyProtection="1">
      <alignment horizontal="center" vertical="center" wrapText="1"/>
    </xf>
    <xf numFmtId="181" fontId="9" fillId="2" borderId="5" xfId="0" applyNumberFormat="1" applyFont="1" applyFill="1" applyBorder="1" applyAlignment="1" applyProtection="1">
      <alignment horizontal="center" vertical="center" wrapText="1"/>
      <protection locked="0"/>
    </xf>
    <xf numFmtId="178" fontId="9" fillId="2" borderId="0" xfId="4154" applyNumberFormat="1" applyFont="1" applyFill="1" applyAlignment="1" applyProtection="1">
      <alignment vertical="center" wrapText="1"/>
    </xf>
    <xf numFmtId="181" fontId="9" fillId="2" borderId="5" xfId="4154" applyNumberFormat="1" applyFont="1" applyFill="1" applyBorder="1" applyAlignment="1" applyProtection="1">
      <alignment horizontal="center" vertical="center" wrapText="1"/>
    </xf>
    <xf numFmtId="0" fontId="9" fillId="2" borderId="10" xfId="4154" applyNumberFormat="1" applyFont="1" applyFill="1" applyBorder="1" applyAlignment="1" applyProtection="1">
      <alignment horizontal="center" vertical="center" wrapText="1"/>
    </xf>
    <xf numFmtId="49" fontId="9" fillId="2" borderId="0" xfId="4154" applyNumberFormat="1" applyFont="1" applyFill="1" applyBorder="1" applyAlignment="1" applyProtection="1">
      <alignment horizontal="center" vertical="center" wrapText="1"/>
    </xf>
    <xf numFmtId="176" fontId="9" fillId="2" borderId="0" xfId="4154" applyNumberFormat="1" applyFont="1" applyFill="1" applyBorder="1" applyAlignment="1" applyProtection="1">
      <alignment horizontal="center" vertical="center" wrapText="1"/>
    </xf>
    <xf numFmtId="0" fontId="9" fillId="2" borderId="0" xfId="4154" applyNumberFormat="1" applyFont="1" applyFill="1" applyBorder="1" applyAlignment="1" applyProtection="1">
      <alignment horizontal="center" vertical="center" wrapText="1"/>
    </xf>
    <xf numFmtId="0" fontId="8" fillId="2" borderId="0" xfId="4154" applyFont="1" applyFill="1" applyAlignment="1" applyProtection="1">
      <alignment vertical="center" wrapText="1"/>
    </xf>
    <xf numFmtId="0" fontId="35" fillId="0" borderId="0" xfId="4962" applyFont="1" applyFill="1" applyProtection="1">
      <alignment vertical="center"/>
    </xf>
    <xf numFmtId="0" fontId="37" fillId="0" borderId="0" xfId="4962" applyFont="1" applyFill="1" applyAlignment="1" applyProtection="1">
      <alignment horizontal="center" vertical="center"/>
    </xf>
    <xf numFmtId="0" fontId="38" fillId="0" borderId="0" xfId="4962" applyFont="1" applyFill="1" applyAlignment="1" applyProtection="1">
      <alignment vertical="center" wrapText="1"/>
    </xf>
    <xf numFmtId="0" fontId="7" fillId="0" borderId="0" xfId="4962" applyFont="1" applyFill="1" applyAlignment="1" applyProtection="1">
      <alignment vertical="center" wrapText="1"/>
    </xf>
    <xf numFmtId="0" fontId="7" fillId="0" borderId="0" xfId="4963" applyFont="1" applyFill="1" applyAlignment="1" applyProtection="1">
      <alignment horizontal="left" vertical="center" wrapText="1"/>
    </xf>
    <xf numFmtId="0" fontId="0" fillId="0" borderId="0" xfId="4962" applyFont="1" applyFill="1" applyAlignment="1" applyProtection="1">
      <alignment vertical="center" wrapText="1"/>
    </xf>
    <xf numFmtId="0" fontId="7" fillId="0" borderId="0" xfId="4963" applyFont="1" applyFill="1" applyAlignment="1" applyProtection="1">
      <alignment horizontal="left" vertical="center" wrapText="1"/>
    </xf>
    <xf numFmtId="49" fontId="9" fillId="2" borderId="7" xfId="4154" applyNumberFormat="1" applyFont="1" applyFill="1" applyBorder="1" applyAlignment="1" applyProtection="1">
      <alignment horizontal="center" vertical="center" wrapText="1"/>
    </xf>
    <xf numFmtId="49" fontId="9" fillId="2" borderId="12" xfId="4154" applyNumberFormat="1" applyFont="1" applyFill="1" applyBorder="1" applyAlignment="1" applyProtection="1">
      <alignment horizontal="center" vertical="center" wrapText="1"/>
    </xf>
    <xf numFmtId="0" fontId="36" fillId="2" borderId="0" xfId="0" applyFont="1" applyFill="1" applyAlignment="1" applyProtection="1">
      <alignment horizontal="left" vertical="center" wrapText="1"/>
    </xf>
    <xf numFmtId="0" fontId="2" fillId="2" borderId="0" xfId="0" applyFont="1" applyFill="1" applyAlignment="1" applyProtection="1">
      <alignment horizontal="left" vertical="center" wrapText="1"/>
    </xf>
    <xf numFmtId="0" fontId="2" fillId="2" borderId="0" xfId="0" applyFont="1" applyFill="1" applyAlignment="1" applyProtection="1">
      <alignment horizontal="center" vertical="center" wrapText="1"/>
    </xf>
    <xf numFmtId="0" fontId="7" fillId="2" borderId="0" xfId="0" applyFont="1" applyFill="1" applyBorder="1" applyAlignment="1" applyProtection="1">
      <alignment horizontal="left" vertical="center" wrapText="1"/>
    </xf>
    <xf numFmtId="0" fontId="7" fillId="2" borderId="1" xfId="0" applyFont="1" applyFill="1" applyBorder="1" applyAlignment="1" applyProtection="1">
      <alignment horizontal="left" vertical="center" wrapText="1"/>
    </xf>
    <xf numFmtId="0" fontId="7" fillId="2" borderId="2" xfId="0" applyFont="1" applyFill="1" applyBorder="1" applyAlignment="1" applyProtection="1">
      <alignment horizontal="left" vertical="center" wrapText="1"/>
    </xf>
    <xf numFmtId="0" fontId="7" fillId="2" borderId="3" xfId="0" applyFont="1" applyFill="1" applyBorder="1" applyAlignment="1" applyProtection="1">
      <alignment horizontal="left" vertical="center" wrapText="1"/>
    </xf>
    <xf numFmtId="0" fontId="31" fillId="2" borderId="0" xfId="2746" applyFont="1" applyFill="1" applyAlignment="1" applyProtection="1">
      <alignment horizontal="center" vertical="center" wrapText="1"/>
    </xf>
    <xf numFmtId="0" fontId="7" fillId="2" borderId="0" xfId="2746" applyFont="1" applyFill="1" applyBorder="1" applyAlignment="1" applyProtection="1">
      <alignment horizontal="left" vertical="center" wrapText="1"/>
    </xf>
    <xf numFmtId="0" fontId="7" fillId="2" borderId="1" xfId="2746" applyFont="1" applyFill="1" applyBorder="1" applyAlignment="1" applyProtection="1">
      <alignment horizontal="center" vertical="center" wrapText="1"/>
    </xf>
    <xf numFmtId="0" fontId="7" fillId="2" borderId="2" xfId="2746" applyFont="1" applyFill="1" applyBorder="1" applyAlignment="1" applyProtection="1">
      <alignment horizontal="center" vertical="center" wrapText="1"/>
    </xf>
    <xf numFmtId="0" fontId="7" fillId="2" borderId="3" xfId="2746" applyFont="1" applyFill="1" applyBorder="1" applyAlignment="1" applyProtection="1">
      <alignment horizontal="center" vertical="center" wrapText="1"/>
    </xf>
    <xf numFmtId="176" fontId="19" fillId="2" borderId="7" xfId="4969" applyNumberFormat="1" applyFont="1" applyFill="1" applyBorder="1" applyAlignment="1" applyProtection="1">
      <alignment horizontal="center" vertical="center" wrapText="1"/>
    </xf>
    <xf numFmtId="176" fontId="19" fillId="2" borderId="12" xfId="4969" applyNumberFormat="1" applyFont="1" applyFill="1" applyBorder="1" applyAlignment="1" applyProtection="1">
      <alignment horizontal="center" vertical="center" wrapText="1"/>
    </xf>
    <xf numFmtId="0" fontId="13" fillId="2" borderId="7" xfId="4962" applyFont="1" applyFill="1" applyBorder="1" applyAlignment="1" applyProtection="1">
      <alignment horizontal="center" vertical="center" wrapText="1"/>
    </xf>
    <xf numFmtId="0" fontId="13" fillId="2" borderId="12" xfId="4962" applyFont="1" applyFill="1" applyBorder="1" applyAlignment="1" applyProtection="1">
      <alignment horizontal="center" vertical="center" wrapText="1"/>
    </xf>
    <xf numFmtId="178" fontId="13" fillId="2" borderId="12" xfId="4962" applyNumberFormat="1" applyFont="1" applyFill="1" applyBorder="1" applyAlignment="1" applyProtection="1">
      <alignment horizontal="right" vertical="center" wrapText="1"/>
    </xf>
    <xf numFmtId="0" fontId="13" fillId="2" borderId="12" xfId="4962" applyFont="1" applyFill="1" applyBorder="1" applyAlignment="1" applyProtection="1">
      <alignment horizontal="right" vertical="center" wrapText="1"/>
    </xf>
    <xf numFmtId="0" fontId="13" fillId="2" borderId="4" xfId="4962" applyFont="1" applyFill="1" applyBorder="1" applyAlignment="1" applyProtection="1">
      <alignment horizontal="center" vertical="center" wrapText="1"/>
    </xf>
    <xf numFmtId="0" fontId="13" fillId="2" borderId="5" xfId="4962" applyFont="1" applyFill="1" applyBorder="1" applyAlignment="1" applyProtection="1">
      <alignment horizontal="center" vertical="center" wrapText="1"/>
    </xf>
    <xf numFmtId="178" fontId="13" fillId="2" borderId="5" xfId="4962" applyNumberFormat="1" applyFont="1" applyFill="1" applyBorder="1" applyAlignment="1" applyProtection="1">
      <alignment horizontal="right" vertical="center" wrapText="1"/>
    </xf>
    <xf numFmtId="0" fontId="13" fillId="2" borderId="5" xfId="4962" applyFont="1" applyFill="1" applyBorder="1" applyAlignment="1" applyProtection="1">
      <alignment horizontal="right" vertical="center" wrapText="1"/>
    </xf>
    <xf numFmtId="180" fontId="13" fillId="2" borderId="5" xfId="4962" applyNumberFormat="1" applyFont="1" applyFill="1" applyBorder="1" applyAlignment="1" applyProtection="1">
      <alignment horizontal="right" vertical="center" wrapText="1"/>
    </xf>
    <xf numFmtId="0" fontId="14" fillId="2" borderId="0" xfId="4962" applyFont="1" applyFill="1" applyBorder="1" applyAlignment="1" applyProtection="1">
      <alignment horizontal="left" vertical="center"/>
    </xf>
    <xf numFmtId="0" fontId="13" fillId="2" borderId="17" xfId="4962" applyFont="1" applyFill="1" applyBorder="1" applyAlignment="1" applyProtection="1">
      <alignment horizontal="left" vertical="center" wrapText="1"/>
    </xf>
    <xf numFmtId="0" fontId="13" fillId="2" borderId="18" xfId="4962" applyFont="1" applyFill="1" applyBorder="1" applyAlignment="1" applyProtection="1">
      <alignment horizontal="left" vertical="center" wrapText="1"/>
    </xf>
    <xf numFmtId="0" fontId="13" fillId="2" borderId="9" xfId="4962" applyFont="1" applyFill="1" applyBorder="1" applyAlignment="1" applyProtection="1">
      <alignment horizontal="left" vertical="center" wrapText="1"/>
    </xf>
    <xf numFmtId="0" fontId="14" fillId="2" borderId="1" xfId="4962" applyFont="1" applyFill="1" applyBorder="1" applyAlignment="1" applyProtection="1">
      <alignment horizontal="center" vertical="center" wrapText="1"/>
    </xf>
    <xf numFmtId="0" fontId="14" fillId="2" borderId="2" xfId="4962" applyFont="1" applyFill="1" applyBorder="1" applyAlignment="1" applyProtection="1">
      <alignment horizontal="center" vertical="center" wrapText="1"/>
    </xf>
    <xf numFmtId="0" fontId="2" fillId="2" borderId="0" xfId="4962" applyFont="1" applyFill="1" applyAlignment="1" applyProtection="1">
      <alignment horizontal="left" vertical="center"/>
    </xf>
    <xf numFmtId="0" fontId="0" fillId="0" borderId="5" xfId="4963" applyFont="1" applyFill="1" applyBorder="1" applyAlignment="1" applyProtection="1">
      <alignment horizontal="left" vertical="center" wrapText="1"/>
    </xf>
    <xf numFmtId="0" fontId="1" fillId="0" borderId="5" xfId="4963" applyFont="1" applyFill="1" applyBorder="1" applyAlignment="1" applyProtection="1">
      <alignment horizontal="left" vertical="center" wrapText="1"/>
    </xf>
    <xf numFmtId="0" fontId="1" fillId="0" borderId="7" xfId="4963" applyFont="1" applyFill="1" applyBorder="1" applyAlignment="1" applyProtection="1">
      <alignment horizontal="center" vertical="center" wrapText="1"/>
    </xf>
    <xf numFmtId="0" fontId="1" fillId="0" borderId="12" xfId="4963" applyFont="1" applyFill="1" applyBorder="1" applyAlignment="1" applyProtection="1">
      <alignment horizontal="center" vertical="center" wrapText="1"/>
    </xf>
    <xf numFmtId="0" fontId="2" fillId="0" borderId="0" xfId="4963" applyFont="1" applyFill="1" applyAlignment="1" applyProtection="1">
      <alignment horizontal="left" vertical="center"/>
    </xf>
    <xf numFmtId="0" fontId="7" fillId="0" borderId="0" xfId="4963" applyFont="1" applyFill="1" applyBorder="1" applyAlignment="1" applyProtection="1">
      <alignment horizontal="left" vertical="center"/>
    </xf>
    <xf numFmtId="0" fontId="7" fillId="0" borderId="2" xfId="4963" applyFont="1" applyFill="1" applyBorder="1" applyAlignment="1" applyProtection="1">
      <alignment horizontal="center" vertical="center" wrapText="1"/>
    </xf>
    <xf numFmtId="0" fontId="1" fillId="0" borderId="5" xfId="4960" applyFont="1" applyFill="1" applyBorder="1" applyAlignment="1" applyProtection="1">
      <alignment horizontal="center" vertical="center" wrapText="1"/>
    </xf>
    <xf numFmtId="0" fontId="29" fillId="0" borderId="5" xfId="4965" applyFont="1" applyFill="1" applyBorder="1" applyAlignment="1" applyProtection="1">
      <alignment horizontal="center" vertical="center" wrapText="1"/>
    </xf>
    <xf numFmtId="0" fontId="1" fillId="0" borderId="5" xfId="4965" applyFont="1" applyFill="1" applyBorder="1" applyAlignment="1" applyProtection="1">
      <alignment horizontal="center" vertical="center" wrapText="1"/>
    </xf>
    <xf numFmtId="0" fontId="1" fillId="0" borderId="12" xfId="4960" applyFont="1" applyFill="1" applyBorder="1" applyAlignment="1" applyProtection="1">
      <alignment horizontal="center" vertical="center"/>
    </xf>
    <xf numFmtId="0" fontId="2" fillId="0" borderId="0" xfId="4965" applyFont="1" applyAlignment="1" applyProtection="1">
      <alignment horizontal="left" vertical="center"/>
    </xf>
    <xf numFmtId="0" fontId="7" fillId="0" borderId="0" xfId="4965" applyFont="1" applyBorder="1" applyAlignment="1" applyProtection="1">
      <alignment horizontal="left" vertical="center"/>
    </xf>
    <xf numFmtId="0" fontId="1" fillId="0" borderId="5" xfId="4960" applyFont="1" applyFill="1" applyBorder="1" applyAlignment="1" applyProtection="1">
      <alignment horizontal="center" vertical="center"/>
    </xf>
    <xf numFmtId="0" fontId="2" fillId="0" borderId="0" xfId="4962" applyFont="1" applyAlignment="1" applyProtection="1">
      <alignment horizontal="left" vertical="center" wrapText="1"/>
    </xf>
    <xf numFmtId="0" fontId="2" fillId="0" borderId="0" xfId="2746" applyFont="1" applyAlignment="1">
      <alignment horizontal="center"/>
    </xf>
    <xf numFmtId="0" fontId="0" fillId="0" borderId="0" xfId="2746" applyFont="1" applyBorder="1" applyAlignment="1">
      <alignment horizontal="right"/>
    </xf>
    <xf numFmtId="0" fontId="27" fillId="0" borderId="26" xfId="2746" applyFont="1" applyBorder="1" applyAlignment="1">
      <alignment horizontal="left" vertical="center" wrapText="1"/>
    </xf>
    <xf numFmtId="49" fontId="8" fillId="2" borderId="7" xfId="2950" applyNumberFormat="1" applyFont="1" applyFill="1" applyBorder="1" applyAlignment="1" applyProtection="1">
      <alignment horizontal="center" vertical="center" wrapText="1"/>
    </xf>
    <xf numFmtId="49" fontId="8" fillId="2" borderId="12" xfId="2950" applyNumberFormat="1" applyFont="1" applyFill="1" applyBorder="1" applyAlignment="1" applyProtection="1">
      <alignment horizontal="center" vertical="center" wrapText="1"/>
    </xf>
    <xf numFmtId="0" fontId="25" fillId="2" borderId="0" xfId="2950" applyFont="1" applyFill="1" applyAlignment="1" applyProtection="1">
      <alignment horizontal="left" vertical="center" wrapText="1"/>
    </xf>
    <xf numFmtId="0" fontId="2" fillId="2" borderId="0" xfId="2950" applyFont="1" applyFill="1" applyAlignment="1" applyProtection="1">
      <alignment horizontal="center" vertical="center" wrapText="1"/>
    </xf>
    <xf numFmtId="0" fontId="14" fillId="2" borderId="1" xfId="2950" applyFont="1" applyFill="1" applyBorder="1" applyAlignment="1" applyProtection="1">
      <alignment horizontal="center" vertical="center" wrapText="1"/>
    </xf>
    <xf numFmtId="0" fontId="13" fillId="2" borderId="2" xfId="2950" applyFont="1" applyFill="1" applyBorder="1" applyAlignment="1" applyProtection="1">
      <alignment horizontal="center" vertical="center" wrapText="1"/>
    </xf>
    <xf numFmtId="0" fontId="13" fillId="2" borderId="3" xfId="2950" applyFont="1" applyFill="1" applyBorder="1" applyAlignment="1" applyProtection="1">
      <alignment horizontal="center" vertical="center" wrapText="1"/>
    </xf>
    <xf numFmtId="0" fontId="17" fillId="2" borderId="25" xfId="2746" applyFont="1" applyFill="1" applyBorder="1" applyAlignment="1">
      <alignment horizontal="left" vertical="center"/>
    </xf>
    <xf numFmtId="0" fontId="7" fillId="2" borderId="15" xfId="2746" applyFont="1" applyFill="1" applyBorder="1" applyAlignment="1" applyProtection="1">
      <alignment horizontal="left" vertical="center" wrapText="1"/>
    </xf>
    <xf numFmtId="0" fontId="7" fillId="2" borderId="24" xfId="2746" applyFont="1" applyFill="1" applyBorder="1" applyAlignment="1" applyProtection="1">
      <alignment horizontal="left" vertical="center" wrapText="1"/>
    </xf>
    <xf numFmtId="0" fontId="17" fillId="2" borderId="0" xfId="2746" applyFont="1" applyFill="1" applyBorder="1" applyAlignment="1">
      <alignment horizontal="left" vertical="center"/>
    </xf>
    <xf numFmtId="0" fontId="9" fillId="2" borderId="24" xfId="2746" applyFont="1" applyFill="1" applyBorder="1" applyAlignment="1" applyProtection="1">
      <alignment horizontal="center"/>
    </xf>
    <xf numFmtId="0" fontId="9" fillId="2" borderId="16" xfId="2746" applyFont="1" applyFill="1" applyBorder="1" applyAlignment="1" applyProtection="1">
      <alignment horizontal="center"/>
    </xf>
    <xf numFmtId="0" fontId="17" fillId="2" borderId="0" xfId="2746" applyFont="1" applyFill="1" applyAlignment="1">
      <alignment vertical="center"/>
    </xf>
    <xf numFmtId="0" fontId="18" fillId="2" borderId="0" xfId="2746" applyFont="1" applyFill="1" applyBorder="1" applyAlignment="1" applyProtection="1">
      <alignment horizontal="left" vertical="center" wrapText="1"/>
    </xf>
    <xf numFmtId="0" fontId="18" fillId="2" borderId="25" xfId="2746" applyFont="1" applyFill="1" applyBorder="1" applyAlignment="1" applyProtection="1">
      <alignment horizontal="left" vertical="center" wrapText="1"/>
    </xf>
    <xf numFmtId="0" fontId="7" fillId="2" borderId="25" xfId="2746" applyFont="1" applyFill="1" applyBorder="1" applyAlignment="1" applyProtection="1">
      <alignment horizontal="left" vertical="center" wrapText="1"/>
    </xf>
    <xf numFmtId="0" fontId="16" fillId="2" borderId="17" xfId="4964" applyFont="1" applyFill="1" applyBorder="1" applyAlignment="1" applyProtection="1">
      <alignment horizontal="center" vertical="center" wrapText="1"/>
    </xf>
    <xf numFmtId="0" fontId="1" fillId="2" borderId="9" xfId="4964" applyFont="1" applyFill="1" applyBorder="1" applyAlignment="1" applyProtection="1">
      <alignment horizontal="center" vertical="center" wrapText="1"/>
    </xf>
    <xf numFmtId="178" fontId="1" fillId="2" borderId="8" xfId="4964" applyNumberFormat="1" applyFont="1" applyFill="1" applyBorder="1" applyAlignment="1" applyProtection="1">
      <alignment horizontal="right" vertical="center" wrapText="1"/>
    </xf>
    <xf numFmtId="0" fontId="1" fillId="2" borderId="18" xfId="4964" applyFont="1" applyFill="1" applyBorder="1" applyAlignment="1" applyProtection="1">
      <alignment horizontal="right" vertical="center" wrapText="1"/>
    </xf>
    <xf numFmtId="0" fontId="1" fillId="2" borderId="9" xfId="4964" applyFont="1" applyFill="1" applyBorder="1" applyAlignment="1" applyProtection="1">
      <alignment horizontal="right" vertical="center" wrapText="1"/>
    </xf>
    <xf numFmtId="0" fontId="16" fillId="2" borderId="23" xfId="4964" applyFont="1" applyFill="1" applyBorder="1" applyAlignment="1" applyProtection="1">
      <alignment horizontal="center" vertical="center" wrapText="1"/>
    </xf>
    <xf numFmtId="0" fontId="1" fillId="2" borderId="16" xfId="4964" applyFont="1" applyFill="1" applyBorder="1" applyAlignment="1" applyProtection="1">
      <alignment horizontal="center" vertical="center" wrapText="1"/>
    </xf>
    <xf numFmtId="178" fontId="1" fillId="2" borderId="15" xfId="4964" applyNumberFormat="1" applyFont="1" applyFill="1" applyBorder="1" applyAlignment="1" applyProtection="1">
      <alignment horizontal="right" vertical="center" wrapText="1"/>
    </xf>
    <xf numFmtId="0" fontId="1" fillId="2" borderId="24" xfId="4964" applyFont="1" applyFill="1" applyBorder="1" applyAlignment="1" applyProtection="1">
      <alignment horizontal="right" vertical="center" wrapText="1"/>
    </xf>
    <xf numFmtId="0" fontId="1" fillId="2" borderId="16" xfId="4964" applyFont="1" applyFill="1" applyBorder="1" applyAlignment="1" applyProtection="1">
      <alignment horizontal="right" vertical="center" wrapText="1"/>
    </xf>
    <xf numFmtId="180" fontId="1" fillId="2" borderId="15" xfId="4964" applyNumberFormat="1" applyFont="1" applyFill="1" applyBorder="1" applyAlignment="1" applyProtection="1">
      <alignment horizontal="right" vertical="center" wrapText="1"/>
    </xf>
    <xf numFmtId="0" fontId="1" fillId="2" borderId="11" xfId="4964" applyFont="1" applyFill="1" applyBorder="1" applyAlignment="1" applyProtection="1">
      <alignment horizontal="left" vertical="center"/>
    </xf>
    <xf numFmtId="0" fontId="1" fillId="2" borderId="18" xfId="4964" applyFont="1" applyFill="1" applyBorder="1" applyAlignment="1" applyProtection="1">
      <alignment horizontal="center" vertical="center" wrapText="1"/>
    </xf>
    <xf numFmtId="0" fontId="7" fillId="2" borderId="19" xfId="4964" applyFont="1" applyFill="1" applyBorder="1" applyAlignment="1" applyProtection="1">
      <alignment horizontal="center" vertical="center" wrapText="1"/>
    </xf>
    <xf numFmtId="0" fontId="1" fillId="2" borderId="20" xfId="4964" applyFont="1" applyFill="1" applyBorder="1" applyAlignment="1" applyProtection="1">
      <alignment horizontal="center" vertical="center" wrapText="1"/>
    </xf>
    <xf numFmtId="0" fontId="7" fillId="2" borderId="21" xfId="4964" applyFont="1" applyFill="1" applyBorder="1" applyAlignment="1" applyProtection="1">
      <alignment horizontal="center" vertical="center" wrapText="1"/>
    </xf>
    <xf numFmtId="0" fontId="1" fillId="2" borderId="22" xfId="4964" applyFont="1" applyFill="1" applyBorder="1" applyAlignment="1" applyProtection="1">
      <alignment horizontal="center" vertical="center" wrapText="1"/>
    </xf>
    <xf numFmtId="0" fontId="15" fillId="2" borderId="0" xfId="4964" applyFont="1" applyFill="1" applyAlignment="1" applyProtection="1">
      <alignment horizontal="left" vertical="center"/>
    </xf>
    <xf numFmtId="0" fontId="16" fillId="2" borderId="7" xfId="4964" applyFont="1" applyFill="1" applyBorder="1" applyAlignment="1" applyProtection="1">
      <alignment horizontal="center" vertical="center" wrapText="1"/>
    </xf>
    <xf numFmtId="0" fontId="1" fillId="2" borderId="12" xfId="4964" applyFont="1" applyFill="1" applyBorder="1" applyAlignment="1" applyProtection="1">
      <alignment horizontal="center" vertical="center" wrapText="1"/>
    </xf>
    <xf numFmtId="0" fontId="5" fillId="0" borderId="5" xfId="4964" applyFont="1" applyFill="1" applyBorder="1" applyAlignment="1" applyProtection="1">
      <alignment horizontal="center" vertical="center" wrapText="1"/>
    </xf>
    <xf numFmtId="0" fontId="5" fillId="0" borderId="12" xfId="4964" applyFont="1" applyFill="1" applyBorder="1" applyAlignment="1" applyProtection="1">
      <alignment horizontal="center" vertical="center" wrapText="1"/>
    </xf>
    <xf numFmtId="0" fontId="12" fillId="0" borderId="0" xfId="4964" applyFont="1" applyFill="1" applyAlignment="1" applyProtection="1">
      <alignment horizontal="left" vertical="center"/>
    </xf>
    <xf numFmtId="0" fontId="7" fillId="0" borderId="0" xfId="4964" applyFont="1" applyFill="1" applyBorder="1" applyAlignment="1" applyProtection="1">
      <alignment horizontal="left" vertical="center"/>
    </xf>
    <xf numFmtId="0" fontId="5" fillId="0" borderId="15" xfId="4964" applyFont="1" applyFill="1" applyBorder="1" applyAlignment="1" applyProtection="1">
      <alignment horizontal="center" vertical="center" wrapText="1"/>
    </xf>
    <xf numFmtId="0" fontId="5" fillId="0" borderId="16" xfId="4964" applyFont="1" applyFill="1" applyBorder="1" applyAlignment="1" applyProtection="1">
      <alignment horizontal="center" vertical="center" wrapText="1"/>
    </xf>
    <xf numFmtId="0" fontId="9" fillId="0" borderId="13" xfId="4959" applyFont="1" applyFill="1" applyBorder="1" applyAlignment="1" applyProtection="1">
      <alignment horizontal="center" vertical="center"/>
    </xf>
    <xf numFmtId="0" fontId="9" fillId="0" borderId="14" xfId="4959" applyFont="1" applyFill="1" applyBorder="1" applyAlignment="1" applyProtection="1">
      <alignment horizontal="center" vertical="center"/>
    </xf>
    <xf numFmtId="0" fontId="2" fillId="0" borderId="0" xfId="4966" applyFont="1" applyAlignment="1" applyProtection="1">
      <alignment horizontal="left" vertical="center"/>
    </xf>
    <xf numFmtId="0" fontId="7" fillId="0" borderId="11" xfId="4966" applyFont="1" applyBorder="1" applyAlignment="1" applyProtection="1">
      <alignment horizontal="left" vertical="center"/>
    </xf>
    <xf numFmtId="0" fontId="2" fillId="0" borderId="0" xfId="4836" applyFont="1" applyBorder="1" applyAlignment="1" applyProtection="1">
      <alignment horizontal="left" vertical="center" wrapText="1"/>
    </xf>
    <xf numFmtId="0" fontId="5" fillId="0" borderId="8" xfId="4146" applyFont="1" applyBorder="1" applyAlignment="1" applyProtection="1">
      <alignment horizontal="left" vertical="center" wrapText="1"/>
    </xf>
    <xf numFmtId="0" fontId="5" fillId="0" borderId="9" xfId="4146" applyFont="1" applyBorder="1" applyAlignment="1" applyProtection="1">
      <alignment horizontal="left" vertical="center" wrapText="1"/>
    </xf>
    <xf numFmtId="0" fontId="1" fillId="0" borderId="0" xfId="4146" applyFont="1" applyAlignment="1" applyProtection="1">
      <alignment horizontal="left" vertical="center" wrapText="1"/>
    </xf>
    <xf numFmtId="0" fontId="1" fillId="0" borderId="0" xfId="4146" applyFont="1" applyAlignment="1" applyProtection="1">
      <alignment horizontal="left" vertical="center"/>
    </xf>
  </cellXfs>
  <cellStyles count="7003">
    <cellStyle name="_ET_STYLE_NoName_00_" xfId="135"/>
    <cellStyle name="_ET_STYLE_NoName_00_ 2" xfId="142"/>
    <cellStyle name="_IP-PBX(V1R1)中文报价模版-20081201（修正版）" xfId="4"/>
    <cellStyle name="_IP-PBX(V1R1)中文报价模版-20081201（修正版） 10" xfId="149"/>
    <cellStyle name="_IP-PBX(V1R1)中文报价模版-20081201（修正版） 100" xfId="151"/>
    <cellStyle name="_IP-PBX(V1R1)中文报价模版-20081201（修正版） 101" xfId="153"/>
    <cellStyle name="_IP-PBX(V1R1)中文报价模版-20081201（修正版） 102" xfId="156"/>
    <cellStyle name="_IP-PBX(V1R1)中文报价模版-20081201（修正版） 103" xfId="158"/>
    <cellStyle name="_IP-PBX(V1R1)中文报价模版-20081201（修正版） 104" xfId="160"/>
    <cellStyle name="_IP-PBX(V1R1)中文报价模版-20081201（修正版） 105" xfId="125"/>
    <cellStyle name="_IP-PBX(V1R1)中文报价模版-20081201（修正版） 106" xfId="161"/>
    <cellStyle name="_IP-PBX(V1R1)中文报价模版-20081201（修正版） 107" xfId="138"/>
    <cellStyle name="_IP-PBX(V1R1)中文报价模版-20081201（修正版） 108" xfId="139"/>
    <cellStyle name="_IP-PBX(V1R1)中文报价模版-20081201（修正版） 109" xfId="67"/>
    <cellStyle name="_IP-PBX(V1R1)中文报价模版-20081201（修正版） 11" xfId="165"/>
    <cellStyle name="_IP-PBX(V1R1)中文报价模版-20081201（修正版） 12" xfId="129"/>
    <cellStyle name="_IP-PBX(V1R1)中文报价模版-20081201（修正版） 13" xfId="172"/>
    <cellStyle name="_IP-PBX(V1R1)中文报价模版-20081201（修正版） 14" xfId="183"/>
    <cellStyle name="_IP-PBX(V1R1)中文报价模版-20081201（修正版） 15" xfId="188"/>
    <cellStyle name="_IP-PBX(V1R1)中文报价模版-20081201（修正版） 16" xfId="198"/>
    <cellStyle name="_IP-PBX(V1R1)中文报价模版-20081201（修正版） 17" xfId="40"/>
    <cellStyle name="_IP-PBX(V1R1)中文报价模版-20081201（修正版） 18" xfId="208"/>
    <cellStyle name="_IP-PBX(V1R1)中文报价模版-20081201（修正版） 19" xfId="218"/>
    <cellStyle name="_IP-PBX(V1R1)中文报价模版-20081201（修正版） 2" xfId="225"/>
    <cellStyle name="_IP-PBX(V1R1)中文报价模版-20081201（修正版） 2 2" xfId="227"/>
    <cellStyle name="_IP-PBX(V1R1)中文报价模版-20081201（修正版） 20" xfId="187"/>
    <cellStyle name="_IP-PBX(V1R1)中文报价模版-20081201（修正版） 21" xfId="197"/>
    <cellStyle name="_IP-PBX(V1R1)中文报价模版-20081201（修正版） 22" xfId="39"/>
    <cellStyle name="_IP-PBX(V1R1)中文报价模版-20081201（修正版） 23" xfId="207"/>
    <cellStyle name="_IP-PBX(V1R1)中文报价模版-20081201（修正版） 24" xfId="217"/>
    <cellStyle name="_IP-PBX(V1R1)中文报价模版-20081201（修正版） 25" xfId="236"/>
    <cellStyle name="_IP-PBX(V1R1)中文报价模版-20081201（修正版） 26" xfId="244"/>
    <cellStyle name="_IP-PBX(V1R1)中文报价模版-20081201（修正版） 27" xfId="250"/>
    <cellStyle name="_IP-PBX(V1R1)中文报价模版-20081201（修正版） 28" xfId="255"/>
    <cellStyle name="_IP-PBX(V1R1)中文报价模版-20081201（修正版） 29" xfId="260"/>
    <cellStyle name="_IP-PBX(V1R1)中文报价模版-20081201（修正版） 3" xfId="268"/>
    <cellStyle name="_IP-PBX(V1R1)中文报价模版-20081201（修正版） 3 2" xfId="272"/>
    <cellStyle name="_IP-PBX(V1R1)中文报价模版-20081201（修正版） 30" xfId="235"/>
    <cellStyle name="_IP-PBX(V1R1)中文报价模版-20081201（修正版） 31" xfId="243"/>
    <cellStyle name="_IP-PBX(V1R1)中文报价模版-20081201（修正版） 32" xfId="249"/>
    <cellStyle name="_IP-PBX(V1R1)中文报价模版-20081201（修正版） 33" xfId="254"/>
    <cellStyle name="_IP-PBX(V1R1)中文报价模版-20081201（修正版） 34" xfId="259"/>
    <cellStyle name="_IP-PBX(V1R1)中文报价模版-20081201（修正版） 35" xfId="279"/>
    <cellStyle name="_IP-PBX(V1R1)中文报价模版-20081201（修正版） 36" xfId="283"/>
    <cellStyle name="_IP-PBX(V1R1)中文报价模版-20081201（修正版） 37" xfId="291"/>
    <cellStyle name="_IP-PBX(V1R1)中文报价模版-20081201（修正版） 38" xfId="301"/>
    <cellStyle name="_IP-PBX(V1R1)中文报价模版-20081201（修正版） 39" xfId="310"/>
    <cellStyle name="_IP-PBX(V1R1)中文报价模版-20081201（修正版） 4" xfId="319"/>
    <cellStyle name="_IP-PBX(V1R1)中文报价模版-20081201（修正版） 4 2" xfId="329"/>
    <cellStyle name="_IP-PBX(V1R1)中文报价模版-20081201（修正版） 40" xfId="278"/>
    <cellStyle name="_IP-PBX(V1R1)中文报价模版-20081201（修正版） 41" xfId="282"/>
    <cellStyle name="_IP-PBX(V1R1)中文报价模版-20081201（修正版） 42" xfId="290"/>
    <cellStyle name="_IP-PBX(V1R1)中文报价模版-20081201（修正版） 43" xfId="300"/>
    <cellStyle name="_IP-PBX(V1R1)中文报价模版-20081201（修正版） 44" xfId="309"/>
    <cellStyle name="_IP-PBX(V1R1)中文报价模版-20081201（修正版） 45" xfId="339"/>
    <cellStyle name="_IP-PBX(V1R1)中文报价模版-20081201（修正版） 46" xfId="348"/>
    <cellStyle name="_IP-PBX(V1R1)中文报价模版-20081201（修正版） 47" xfId="357"/>
    <cellStyle name="_IP-PBX(V1R1)中文报价模版-20081201（修正版） 48" xfId="368"/>
    <cellStyle name="_IP-PBX(V1R1)中文报价模版-20081201（修正版） 49" xfId="376"/>
    <cellStyle name="_IP-PBX(V1R1)中文报价模版-20081201（修正版） 5" xfId="386"/>
    <cellStyle name="_IP-PBX(V1R1)中文报价模版-20081201（修正版） 5 2" xfId="393"/>
    <cellStyle name="_IP-PBX(V1R1)中文报价模版-20081201（修正版） 50" xfId="338"/>
    <cellStyle name="_IP-PBX(V1R1)中文报价模版-20081201（修正版） 51" xfId="347"/>
    <cellStyle name="_IP-PBX(V1R1)中文报价模版-20081201（修正版） 52" xfId="356"/>
    <cellStyle name="_IP-PBX(V1R1)中文报价模版-20081201（修正版） 53" xfId="367"/>
    <cellStyle name="_IP-PBX(V1R1)中文报价模版-20081201（修正版） 54" xfId="375"/>
    <cellStyle name="_IP-PBX(V1R1)中文报价模版-20081201（修正版） 55" xfId="48"/>
    <cellStyle name="_IP-PBX(V1R1)中文报价模版-20081201（修正版） 56" xfId="395"/>
    <cellStyle name="_IP-PBX(V1R1)中文报价模版-20081201（修正版） 57" xfId="398"/>
    <cellStyle name="_IP-PBX(V1R1)中文报价模版-20081201（修正版） 58" xfId="401"/>
    <cellStyle name="_IP-PBX(V1R1)中文报价模版-20081201（修正版） 59" xfId="404"/>
    <cellStyle name="_IP-PBX(V1R1)中文报价模版-20081201（修正版） 6" xfId="414"/>
    <cellStyle name="_IP-PBX(V1R1)中文报价模版-20081201（修正版） 60" xfId="47"/>
    <cellStyle name="_IP-PBX(V1R1)中文报价模版-20081201（修正版） 61" xfId="394"/>
    <cellStyle name="_IP-PBX(V1R1)中文报价模版-20081201（修正版） 62" xfId="397"/>
    <cellStyle name="_IP-PBX(V1R1)中文报价模版-20081201（修正版） 63" xfId="400"/>
    <cellStyle name="_IP-PBX(V1R1)中文报价模版-20081201（修正版） 64" xfId="403"/>
    <cellStyle name="_IP-PBX(V1R1)中文报价模版-20081201（修正版） 65" xfId="416"/>
    <cellStyle name="_IP-PBX(V1R1)中文报价模版-20081201（修正版） 66" xfId="418"/>
    <cellStyle name="_IP-PBX(V1R1)中文报价模版-20081201（修正版） 67" xfId="420"/>
    <cellStyle name="_IP-PBX(V1R1)中文报价模版-20081201（修正版） 68" xfId="423"/>
    <cellStyle name="_IP-PBX(V1R1)中文报价模版-20081201（修正版） 69" xfId="427"/>
    <cellStyle name="_IP-PBX(V1R1)中文报价模版-20081201（修正版） 7" xfId="437"/>
    <cellStyle name="_IP-PBX(V1R1)中文报价模版-20081201（修正版） 70" xfId="415"/>
    <cellStyle name="_IP-PBX(V1R1)中文报价模版-20081201（修正版） 71" xfId="417"/>
    <cellStyle name="_IP-PBX(V1R1)中文报价模版-20081201（修正版） 72" xfId="419"/>
    <cellStyle name="_IP-PBX(V1R1)中文报价模版-20081201（修正版） 73" xfId="422"/>
    <cellStyle name="_IP-PBX(V1R1)中文报价模版-20081201（修正版） 74" xfId="426"/>
    <cellStyle name="_IP-PBX(V1R1)中文报价模版-20081201（修正版） 75" xfId="441"/>
    <cellStyle name="_IP-PBX(V1R1)中文报价模版-20081201（修正版） 76" xfId="445"/>
    <cellStyle name="_IP-PBX(V1R1)中文报价模版-20081201（修正版） 77" xfId="449"/>
    <cellStyle name="_IP-PBX(V1R1)中文报价模版-20081201（修正版） 78" xfId="453"/>
    <cellStyle name="_IP-PBX(V1R1)中文报价模版-20081201（修正版） 79" xfId="458"/>
    <cellStyle name="_IP-PBX(V1R1)中文报价模版-20081201（修正版） 8" xfId="468"/>
    <cellStyle name="_IP-PBX(V1R1)中文报价模版-20081201（修正版） 80" xfId="440"/>
    <cellStyle name="_IP-PBX(V1R1)中文报价模版-20081201（修正版） 81" xfId="444"/>
    <cellStyle name="_IP-PBX(V1R1)中文报价模版-20081201（修正版） 82" xfId="448"/>
    <cellStyle name="_IP-PBX(V1R1)中文报价模版-20081201（修正版） 83" xfId="452"/>
    <cellStyle name="_IP-PBX(V1R1)中文报价模版-20081201（修正版） 84" xfId="457"/>
    <cellStyle name="_IP-PBX(V1R1)中文报价模版-20081201（修正版） 85" xfId="473"/>
    <cellStyle name="_IP-PBX(V1R1)中文报价模版-20081201（修正版） 86" xfId="477"/>
    <cellStyle name="_IP-PBX(V1R1)中文报价模版-20081201（修正版） 87" xfId="485"/>
    <cellStyle name="_IP-PBX(V1R1)中文报价模版-20081201（修正版） 88" xfId="490"/>
    <cellStyle name="_IP-PBX(V1R1)中文报价模版-20081201（修正版） 89" xfId="497"/>
    <cellStyle name="_IP-PBX(V1R1)中文报价模版-20081201（修正版） 9" xfId="509"/>
    <cellStyle name="_IP-PBX(V1R1)中文报价模版-20081201（修正版） 90" xfId="472"/>
    <cellStyle name="_IP-PBX(V1R1)中文报价模版-20081201（修正版） 91" xfId="476"/>
    <cellStyle name="_IP-PBX(V1R1)中文报价模版-20081201（修正版） 92" xfId="484"/>
    <cellStyle name="_IP-PBX(V1R1)中文报价模版-20081201（修正版） 93" xfId="489"/>
    <cellStyle name="_IP-PBX(V1R1)中文报价模版-20081201（修正版） 94" xfId="496"/>
    <cellStyle name="_IP-PBX(V1R1)中文报价模版-20081201（修正版） 95" xfId="18"/>
    <cellStyle name="_IP-PBX(V1R1)中文报价模版-20081201（修正版） 96" xfId="512"/>
    <cellStyle name="_IP-PBX(V1R1)中文报价模版-20081201（修正版） 97" xfId="515"/>
    <cellStyle name="_IP-PBX(V1R1)中文报价模版-20081201（修正版） 98" xfId="521"/>
    <cellStyle name="_IP-PBX(V1R1)中文报价模版-20081201（修正版） 99" xfId="524"/>
    <cellStyle name="_Tivoli投标&amp;联合设计对比" xfId="276"/>
    <cellStyle name="_京良工程量清单" xfId="525"/>
    <cellStyle name="_京石路配置2005.12.20" xfId="526"/>
    <cellStyle name="_六环路干线传输配置清单11-27" xfId="527"/>
    <cellStyle name="_六环路干线传输配置清单12-04" xfId="528"/>
    <cellStyle name="0,0_x000d_&#10;NA_x000d_&#10;" xfId="536"/>
    <cellStyle name="0,0_x005f_x000d_&#10;NA_x005f_x000d_&#10;" xfId="539"/>
    <cellStyle name="20% - Accent1" xfId="535"/>
    <cellStyle name="20% - Accent1 2" xfId="542"/>
    <cellStyle name="20% - Accent2" xfId="546"/>
    <cellStyle name="20% - Accent2 2" xfId="553"/>
    <cellStyle name="20% - Accent3" xfId="555"/>
    <cellStyle name="20% - Accent3 2" xfId="88"/>
    <cellStyle name="20% - Accent4" xfId="559"/>
    <cellStyle name="20% - Accent4 2" xfId="363"/>
    <cellStyle name="20% - Accent5" xfId="562"/>
    <cellStyle name="20% - Accent5 2" xfId="517"/>
    <cellStyle name="20% - Accent6" xfId="565"/>
    <cellStyle name="20% - Accent6 2" xfId="568"/>
    <cellStyle name="20% - 强调文字颜色 1 10" xfId="196"/>
    <cellStyle name="20% - 强调文字颜色 1 10 2" xfId="574"/>
    <cellStyle name="20% - 强调文字颜色 1 11" xfId="36"/>
    <cellStyle name="20% - 强调文字颜色 1 11 2" xfId="580"/>
    <cellStyle name="20% - 强调文字颜色 1 12" xfId="205"/>
    <cellStyle name="20% - 强调文字颜色 1 12 2" xfId="532"/>
    <cellStyle name="20% - 强调文字颜色 1 13" xfId="215"/>
    <cellStyle name="20% - 强调文字颜色 1 13 2" xfId="10"/>
    <cellStyle name="20% - 强调文字颜色 1 14" xfId="233"/>
    <cellStyle name="20% - 强调文字颜色 1 15" xfId="241"/>
    <cellStyle name="20% - 强调文字颜色 1 2" xfId="3"/>
    <cellStyle name="20% - 强调文字颜色 1 2 10" xfId="148"/>
    <cellStyle name="20% - 强调文字颜色 1 2 11" xfId="168"/>
    <cellStyle name="20% - 强调文字颜色 1 2 12" xfId="132"/>
    <cellStyle name="20% - 强调文字颜色 1 2 13" xfId="175"/>
    <cellStyle name="20% - 强调文字颜色 1 2 14" xfId="182"/>
    <cellStyle name="20% - 强调文字颜色 1 2 15" xfId="186"/>
    <cellStyle name="20% - 强调文字颜色 1 2 16" xfId="191"/>
    <cellStyle name="20% - 强调文字颜色 1 2 17" xfId="31"/>
    <cellStyle name="20% - 强调文字颜色 1 2 18" xfId="200"/>
    <cellStyle name="20% - 强调文字颜色 1 2 19" xfId="210"/>
    <cellStyle name="20% - 强调文字颜色 1 2 2" xfId="224"/>
    <cellStyle name="20% - 强调文字颜色 1 2 2 2" xfId="226"/>
    <cellStyle name="20% - 强调文字颜色 1 2 2 3" xfId="581"/>
    <cellStyle name="20% - 强调文字颜色 1 2 2 4" xfId="583"/>
    <cellStyle name="20% - 强调文字颜色 1 2 20" xfId="185"/>
    <cellStyle name="20% - 强调文字颜色 1 2 21" xfId="190"/>
    <cellStyle name="20% - 强调文字颜色 1 2 22" xfId="30"/>
    <cellStyle name="20% - 强调文字颜色 1 2 23" xfId="199"/>
    <cellStyle name="20% - 强调文字颜色 1 2 24" xfId="209"/>
    <cellStyle name="20% - 强调文字颜色 1 2 25" xfId="229"/>
    <cellStyle name="20% - 强调文字颜色 1 2 26" xfId="238"/>
    <cellStyle name="20% - 强调文字颜色 1 2 27" xfId="247"/>
    <cellStyle name="20% - 强调文字颜色 1 2 28" xfId="252"/>
    <cellStyle name="20% - 强调文字颜色 1 2 29" xfId="257"/>
    <cellStyle name="20% - 强调文字颜色 1 2 3" xfId="267"/>
    <cellStyle name="20% - 强调文字颜色 1 2 3 2" xfId="271"/>
    <cellStyle name="20% - 强调文字颜色 1 2 3 3" xfId="584"/>
    <cellStyle name="20% - 强调文字颜色 1 2 3 4" xfId="586"/>
    <cellStyle name="20% - 强调文字颜色 1 2 30" xfId="228"/>
    <cellStyle name="20% - 强调文字颜色 1 2 31" xfId="237"/>
    <cellStyle name="20% - 强调文字颜色 1 2 32" xfId="246"/>
    <cellStyle name="20% - 强调文字颜色 1 2 33" xfId="251"/>
    <cellStyle name="20% - 强调文字颜色 1 2 34" xfId="256"/>
    <cellStyle name="20% - 强调文字颜色 1 2 35" xfId="274"/>
    <cellStyle name="20% - 强调文字颜色 1 2 36" xfId="281"/>
    <cellStyle name="20% - 强调文字颜色 1 2 37" xfId="285"/>
    <cellStyle name="20% - 强调文字颜色 1 2 38" xfId="296"/>
    <cellStyle name="20% - 强调文字颜色 1 2 39" xfId="305"/>
    <cellStyle name="20% - 强调文字颜色 1 2 4" xfId="318"/>
    <cellStyle name="20% - 强调文字颜色 1 2 4 2" xfId="328"/>
    <cellStyle name="20% - 强调文字颜色 1 2 4 3" xfId="589"/>
    <cellStyle name="20% - 强调文字颜色 1 2 40" xfId="273"/>
    <cellStyle name="20% - 强调文字颜色 1 2 41" xfId="280"/>
    <cellStyle name="20% - 强调文字颜色 1 2 42" xfId="284"/>
    <cellStyle name="20% - 强调文字颜色 1 2 43" xfId="295"/>
    <cellStyle name="20% - 强调文字颜色 1 2 44" xfId="304"/>
    <cellStyle name="20% - 强调文字颜色 1 2 45" xfId="333"/>
    <cellStyle name="20% - 强调文字颜色 1 2 46" xfId="343"/>
    <cellStyle name="20% - 强调文字颜色 1 2 47" xfId="352"/>
    <cellStyle name="20% - 强调文字颜色 1 2 48" xfId="361"/>
    <cellStyle name="20% - 强调文字颜色 1 2 49" xfId="373"/>
    <cellStyle name="20% - 强调文字颜色 1 2 5" xfId="383"/>
    <cellStyle name="20% - 强调文字颜色 1 2 5 2" xfId="390"/>
    <cellStyle name="20% - 强调文字颜色 1 2 50" xfId="332"/>
    <cellStyle name="20% - 强调文字颜色 1 2 51" xfId="342"/>
    <cellStyle name="20% - 强调文字颜色 1 2 52" xfId="351"/>
    <cellStyle name="20% - 强调文字颜色 1 2 53" xfId="360"/>
    <cellStyle name="20% - 强调文字颜色 1 2 54" xfId="372"/>
    <cellStyle name="20% - 强调文字颜色 1 2 55" xfId="46"/>
    <cellStyle name="20% - 强调文字颜色 1 2 6" xfId="411"/>
    <cellStyle name="20% - 强调文字颜色 1 2 7" xfId="434"/>
    <cellStyle name="20% - 强调文字颜色 1 2 8" xfId="462"/>
    <cellStyle name="20% - 强调文字颜色 1 2 9" xfId="503"/>
    <cellStyle name="20% - 强调文字颜色 1 3" xfId="541"/>
    <cellStyle name="20% - 强调文字颜色 1 3 2" xfId="154"/>
    <cellStyle name="20% - 强调文字颜色 1 3 3" xfId="157"/>
    <cellStyle name="20% - 强调文字颜色 1 3 4" xfId="159"/>
    <cellStyle name="20% - 强调文字颜色 1 4" xfId="591"/>
    <cellStyle name="20% - 强调文字颜色 1 4 2" xfId="592"/>
    <cellStyle name="20% - 强调文字颜色 1 5" xfId="594"/>
    <cellStyle name="20% - 强调文字颜色 1 5 2" xfId="595"/>
    <cellStyle name="20% - 强调文字颜色 1 6" xfId="597"/>
    <cellStyle name="20% - 强调文字颜色 1 6 2" xfId="598"/>
    <cellStyle name="20% - 强调文字颜色 1 7" xfId="599"/>
    <cellStyle name="20% - 强调文字颜色 1 7 2" xfId="603"/>
    <cellStyle name="20% - 强调文字颜色 1 8" xfId="604"/>
    <cellStyle name="20% - 强调文字颜色 1 8 2" xfId="606"/>
    <cellStyle name="20% - 强调文字颜色 1 9" xfId="608"/>
    <cellStyle name="20% - 强调文字颜色 1 9 2" xfId="610"/>
    <cellStyle name="20% - 强调文字颜色 2 10" xfId="618"/>
    <cellStyle name="20% - 强调文字颜色 2 10 2" xfId="560"/>
    <cellStyle name="20% - 强调文字颜色 2 11" xfId="623"/>
    <cellStyle name="20% - 强调文字颜色 2 11 2" xfId="628"/>
    <cellStyle name="20% - 强调文字颜色 2 12" xfId="633"/>
    <cellStyle name="20% - 强调文字颜色 2 12 2" xfId="635"/>
    <cellStyle name="20% - 强调文字颜色 2 13" xfId="640"/>
    <cellStyle name="20% - 强调文字颜色 2 13 2" xfId="641"/>
    <cellStyle name="20% - 强调文字颜色 2 14" xfId="645"/>
    <cellStyle name="20% - 强调文字颜色 2 15" xfId="648"/>
    <cellStyle name="20% - 强调文字颜色 2 2" xfId="652"/>
    <cellStyle name="20% - 强调文字颜色 2 2 10" xfId="655"/>
    <cellStyle name="20% - 强调文字颜色 2 2 11" xfId="656"/>
    <cellStyle name="20% - 强调文字颜色 2 2 12" xfId="658"/>
    <cellStyle name="20% - 强调文字颜色 2 2 13" xfId="660"/>
    <cellStyle name="20% - 强调文字颜色 2 2 14" xfId="662"/>
    <cellStyle name="20% - 强调文字颜色 2 2 15" xfId="665"/>
    <cellStyle name="20% - 强调文字颜色 2 2 16" xfId="668"/>
    <cellStyle name="20% - 强调文字颜色 2 2 17" xfId="672"/>
    <cellStyle name="20% - 强调文字颜色 2 2 18" xfId="677"/>
    <cellStyle name="20% - 强调文字颜色 2 2 19" xfId="681"/>
    <cellStyle name="20% - 强调文字颜色 2 2 2" xfId="538"/>
    <cellStyle name="20% - 强调文字颜色 2 2 2 2" xfId="683"/>
    <cellStyle name="20% - 强调文字颜色 2 2 2 3" xfId="685"/>
    <cellStyle name="20% - 强调文字颜色 2 2 2 4" xfId="687"/>
    <cellStyle name="20% - 强调文字颜色 2 2 20" xfId="664"/>
    <cellStyle name="20% - 强调文字颜色 2 2 21" xfId="667"/>
    <cellStyle name="20% - 强调文字颜色 2 2 22" xfId="671"/>
    <cellStyle name="20% - 强调文字颜色 2 2 23" xfId="676"/>
    <cellStyle name="20% - 强调文字颜色 2 2 24" xfId="680"/>
    <cellStyle name="20% - 强调文字颜色 2 2 25" xfId="689"/>
    <cellStyle name="20% - 强调文字颜色 2 2 26" xfId="691"/>
    <cellStyle name="20% - 强调文字颜色 2 2 27" xfId="693"/>
    <cellStyle name="20% - 强调文字颜色 2 2 28" xfId="134"/>
    <cellStyle name="20% - 强调文字颜色 2 2 29" xfId="696"/>
    <cellStyle name="20% - 强调文字颜色 2 2 3" xfId="698"/>
    <cellStyle name="20% - 强调文字颜色 2 2 3 2" xfId="166"/>
    <cellStyle name="20% - 强调文字颜色 2 2 3 3" xfId="130"/>
    <cellStyle name="20% - 强调文字颜色 2 2 3 4" xfId="173"/>
    <cellStyle name="20% - 强调文字颜色 2 2 30" xfId="688"/>
    <cellStyle name="20% - 强调文字颜色 2 2 31" xfId="690"/>
    <cellStyle name="20% - 强调文字颜色 2 2 32" xfId="692"/>
    <cellStyle name="20% - 强调文字颜色 2 2 33" xfId="133"/>
    <cellStyle name="20% - 强调文字颜色 2 2 34" xfId="695"/>
    <cellStyle name="20% - 强调文字颜色 2 2 35" xfId="700"/>
    <cellStyle name="20% - 强调文字颜色 2 2 36" xfId="702"/>
    <cellStyle name="20% - 强调文字颜色 2 2 37" xfId="704"/>
    <cellStyle name="20% - 强调文字颜色 2 2 38" xfId="708"/>
    <cellStyle name="20% - 强调文字颜色 2 2 39" xfId="710"/>
    <cellStyle name="20% - 强调文字颜色 2 2 4" xfId="712"/>
    <cellStyle name="20% - 强调文字颜色 2 2 4 2" xfId="396"/>
    <cellStyle name="20% - 强调文字颜色 2 2 4 3" xfId="399"/>
    <cellStyle name="20% - 强调文字颜色 2 2 40" xfId="699"/>
    <cellStyle name="20% - 强调文字颜色 2 2 41" xfId="701"/>
    <cellStyle name="20% - 强调文字颜色 2 2 42" xfId="703"/>
    <cellStyle name="20% - 强调文字颜色 2 2 43" xfId="707"/>
    <cellStyle name="20% - 强调文字颜色 2 2 44" xfId="709"/>
    <cellStyle name="20% - 强调文字颜色 2 2 45" xfId="567"/>
    <cellStyle name="20% - 强调文字颜色 2 2 46" xfId="715"/>
    <cellStyle name="20% - 强调文字颜色 2 2 47" xfId="717"/>
    <cellStyle name="20% - 强调文字颜色 2 2 48" xfId="719"/>
    <cellStyle name="20% - 强调文字颜色 2 2 49" xfId="721"/>
    <cellStyle name="20% - 强调文字颜色 2 2 5" xfId="722"/>
    <cellStyle name="20% - 强调文字颜色 2 2 5 2" xfId="725"/>
    <cellStyle name="20% - 强调文字颜色 2 2 50" xfId="566"/>
    <cellStyle name="20% - 强调文字颜色 2 2 51" xfId="714"/>
    <cellStyle name="20% - 强调文字颜色 2 2 52" xfId="716"/>
    <cellStyle name="20% - 强调文字颜色 2 2 53" xfId="718"/>
    <cellStyle name="20% - 强调文字颜色 2 2 54" xfId="720"/>
    <cellStyle name="20% - 强调文字颜色 2 2 55" xfId="727"/>
    <cellStyle name="20% - 强调文字颜色 2 2 6" xfId="728"/>
    <cellStyle name="20% - 强调文字颜色 2 2 7" xfId="729"/>
    <cellStyle name="20% - 强调文字颜色 2 2 8" xfId="730"/>
    <cellStyle name="20% - 强调文字颜色 2 2 9" xfId="733"/>
    <cellStyle name="20% - 强调文字颜色 2 3" xfId="552"/>
    <cellStyle name="20% - 强调文字颜色 2 3 2" xfId="734"/>
    <cellStyle name="20% - 强调文字颜色 2 3 3" xfId="735"/>
    <cellStyle name="20% - 强调文字颜色 2 3 4" xfId="736"/>
    <cellStyle name="20% - 强调文字颜色 2 4" xfId="741"/>
    <cellStyle name="20% - 强调文字颜色 2 4 2" xfId="72"/>
    <cellStyle name="20% - 强调文字颜色 2 5" xfId="743"/>
    <cellStyle name="20% - 强调文字颜色 2 5 2" xfId="745"/>
    <cellStyle name="20% - 强调文字颜色 2 6" xfId="682"/>
    <cellStyle name="20% - 强调文字颜色 2 6 2" xfId="607"/>
    <cellStyle name="20% - 强调文字颜色 2 7" xfId="684"/>
    <cellStyle name="20% - 强调文字颜色 2 7 2" xfId="749"/>
    <cellStyle name="20% - 强调文字颜色 2 8" xfId="686"/>
    <cellStyle name="20% - 强调文字颜色 2 8 2" xfId="180"/>
    <cellStyle name="20% - 强调文字颜色 2 9" xfId="746"/>
    <cellStyle name="20% - 强调文字颜色 2 9 2" xfId="402"/>
    <cellStyle name="20% - 强调文字颜色 3 10" xfId="384"/>
    <cellStyle name="20% - 强调文字颜色 3 10 2" xfId="391"/>
    <cellStyle name="20% - 强调文字颜色 3 11" xfId="412"/>
    <cellStyle name="20% - 强调文字颜色 3 11 2" xfId="752"/>
    <cellStyle name="20% - 强调文字颜色 3 12" xfId="435"/>
    <cellStyle name="20% - 强调文字颜色 3 12 2" xfId="754"/>
    <cellStyle name="20% - 强调文字颜色 3 13" xfId="461"/>
    <cellStyle name="20% - 强调文字颜色 3 13 2" xfId="731"/>
    <cellStyle name="20% - 强调文字颜色 3 14" xfId="504"/>
    <cellStyle name="20% - 强调文字颜色 3 15" xfId="757"/>
    <cellStyle name="20% - 强调文字颜色 3 2" xfId="760"/>
    <cellStyle name="20% - 强调文字颜色 3 2 10" xfId="763"/>
    <cellStyle name="20% - 强调文字颜色 3 2 11" xfId="765"/>
    <cellStyle name="20% - 强调文字颜色 3 2 12" xfId="766"/>
    <cellStyle name="20% - 强调文字颜色 3 2 13" xfId="767"/>
    <cellStyle name="20% - 强调文字颜色 3 2 14" xfId="768"/>
    <cellStyle name="20% - 强调文字颜色 3 2 15" xfId="771"/>
    <cellStyle name="20% - 强调文字颜色 3 2 16" xfId="773"/>
    <cellStyle name="20% - 强调文字颜色 3 2 17" xfId="775"/>
    <cellStyle name="20% - 强调文字颜色 3 2 18" xfId="777"/>
    <cellStyle name="20% - 强调文字颜色 3 2 19" xfId="779"/>
    <cellStyle name="20% - 强调文字颜色 3 2 2" xfId="784"/>
    <cellStyle name="20% - 强调文字颜色 3 2 2 2" xfId="787"/>
    <cellStyle name="20% - 强调文字颜色 3 2 2 3" xfId="530"/>
    <cellStyle name="20% - 强调文字颜色 3 2 2 4" xfId="544"/>
    <cellStyle name="20% - 强调文字颜色 3 2 20" xfId="770"/>
    <cellStyle name="20% - 强调文字颜色 3 2 21" xfId="772"/>
    <cellStyle name="20% - 强调文字颜色 3 2 22" xfId="774"/>
    <cellStyle name="20% - 强调文字颜色 3 2 23" xfId="776"/>
    <cellStyle name="20% - 强调文字颜色 3 2 24" xfId="778"/>
    <cellStyle name="20% - 强调文字颜色 3 2 25" xfId="790"/>
    <cellStyle name="20% - 强调文字颜色 3 2 26" xfId="793"/>
    <cellStyle name="20% - 强调文字颜色 3 2 27" xfId="795"/>
    <cellStyle name="20% - 强调文字颜色 3 2 28" xfId="797"/>
    <cellStyle name="20% - 强调文字颜色 3 2 29" xfId="799"/>
    <cellStyle name="20% - 强调文字颜色 3 2 3" xfId="804"/>
    <cellStyle name="20% - 强调文字颜色 3 2 3 2" xfId="805"/>
    <cellStyle name="20% - 强调文字颜色 3 2 3 3" xfId="9"/>
    <cellStyle name="20% - 强调文字颜色 3 2 3 4" xfId="806"/>
    <cellStyle name="20% - 强调文字颜色 3 2 30" xfId="789"/>
    <cellStyle name="20% - 强调文字颜色 3 2 31" xfId="792"/>
    <cellStyle name="20% - 强调文字颜色 3 2 32" xfId="794"/>
    <cellStyle name="20% - 强调文字颜色 3 2 33" xfId="796"/>
    <cellStyle name="20% - 强调文字颜色 3 2 34" xfId="798"/>
    <cellStyle name="20% - 强调文字颜色 3 2 35" xfId="808"/>
    <cellStyle name="20% - 强调文字颜色 3 2 36" xfId="810"/>
    <cellStyle name="20% - 强调文字颜色 3 2 37" xfId="813"/>
    <cellStyle name="20% - 强调文字颜色 3 2 38" xfId="818"/>
    <cellStyle name="20% - 强调文字颜色 3 2 39" xfId="821"/>
    <cellStyle name="20% - 强调文字颜色 3 2 4" xfId="825"/>
    <cellStyle name="20% - 强调文字颜色 3 2 4 2" xfId="826"/>
    <cellStyle name="20% - 强调文字颜色 3 2 4 3" xfId="827"/>
    <cellStyle name="20% - 强调文字颜色 3 2 40" xfId="807"/>
    <cellStyle name="20% - 强调文字颜色 3 2 41" xfId="809"/>
    <cellStyle name="20% - 强调文字颜色 3 2 42" xfId="812"/>
    <cellStyle name="20% - 强调文字颜色 3 2 43" xfId="817"/>
    <cellStyle name="20% - 强调文字颜色 3 2 44" xfId="820"/>
    <cellStyle name="20% - 强调文字颜色 3 2 45" xfId="829"/>
    <cellStyle name="20% - 强调文字颜色 3 2 46" xfId="831"/>
    <cellStyle name="20% - 强调文字颜色 3 2 47" xfId="833"/>
    <cellStyle name="20% - 强调文字颜色 3 2 48" xfId="835"/>
    <cellStyle name="20% - 强调文字颜色 3 2 49" xfId="55"/>
    <cellStyle name="20% - 强调文字颜色 3 2 5" xfId="838"/>
    <cellStyle name="20% - 强调文字颜色 3 2 5 2" xfId="840"/>
    <cellStyle name="20% - 强调文字颜色 3 2 50" xfId="828"/>
    <cellStyle name="20% - 强调文字颜色 3 2 51" xfId="830"/>
    <cellStyle name="20% - 强调文字颜色 3 2 52" xfId="832"/>
    <cellStyle name="20% - 强调文字颜色 3 2 53" xfId="834"/>
    <cellStyle name="20% - 强调文字颜色 3 2 54" xfId="54"/>
    <cellStyle name="20% - 强调文字颜色 3 2 55" xfId="613"/>
    <cellStyle name="20% - 强调文字颜色 3 2 6" xfId="843"/>
    <cellStyle name="20% - 强调文字颜色 3 2 7" xfId="651"/>
    <cellStyle name="20% - 强调文字颜色 3 2 8" xfId="549"/>
    <cellStyle name="20% - 强调文字颜色 3 2 9" xfId="739"/>
    <cellStyle name="20% - 强调文字颜色 3 3" xfId="87"/>
    <cellStyle name="20% - 强调文字颜色 3 3 2" xfId="118"/>
    <cellStyle name="20% - 强调文字颜色 3 3 3" xfId="848"/>
    <cellStyle name="20% - 强调文字颜色 3 3 4" xfId="852"/>
    <cellStyle name="20% - 强调文字颜色 3 4" xfId="857"/>
    <cellStyle name="20% - 强调文字颜色 3 4 2" xfId="286"/>
    <cellStyle name="20% - 强调文字颜色 3 5" xfId="145"/>
    <cellStyle name="20% - 强调文字颜色 3 5 2" xfId="480"/>
    <cellStyle name="20% - 强调文字颜色 3 6" xfId="164"/>
    <cellStyle name="20% - 强调文字颜色 3 6 2" xfId="694"/>
    <cellStyle name="20% - 强调文字颜色 3 7" xfId="128"/>
    <cellStyle name="20% - 强调文字颜色 3 7 2" xfId="859"/>
    <cellStyle name="20% - 强调文字颜色 3 8" xfId="171"/>
    <cellStyle name="20% - 强调文字颜色 3 8 2" xfId="791"/>
    <cellStyle name="20% - 强调文字颜色 3 9" xfId="179"/>
    <cellStyle name="20% - 强调文字颜色 3 9 2" xfId="80"/>
    <cellStyle name="20% - 强调文字颜色 4 10" xfId="864"/>
    <cellStyle name="20% - 强调文字颜色 4 10 2" xfId="867"/>
    <cellStyle name="20% - 强调文字颜色 4 11" xfId="872"/>
    <cellStyle name="20% - 强调文字颜色 4 11 2" xfId="877"/>
    <cellStyle name="20% - 强调文字颜色 4 12" xfId="882"/>
    <cellStyle name="20% - 强调文字颜色 4 12 2" xfId="884"/>
    <cellStyle name="20% - 强调文字颜色 4 13" xfId="889"/>
    <cellStyle name="20% - 强调文字颜色 4 13 2" xfId="890"/>
    <cellStyle name="20% - 强调文字颜色 4 14" xfId="895"/>
    <cellStyle name="20% - 强调文字颜色 4 15" xfId="899"/>
    <cellStyle name="20% - 强调文字颜色 4 2" xfId="349"/>
    <cellStyle name="20% - 强调文字颜色 4 2 10" xfId="901"/>
    <cellStyle name="20% - 强调文字颜色 4 2 11" xfId="902"/>
    <cellStyle name="20% - 强调文字颜色 4 2 12" xfId="903"/>
    <cellStyle name="20% - 强调文字颜色 4 2 13" xfId="904"/>
    <cellStyle name="20% - 强调文字颜色 4 2 14" xfId="13"/>
    <cellStyle name="20% - 强调文字颜色 4 2 15" xfId="908"/>
    <cellStyle name="20% - 强调文字颜色 4 2 16" xfId="910"/>
    <cellStyle name="20% - 强调文字颜色 4 2 17" xfId="912"/>
    <cellStyle name="20% - 强调文字颜色 4 2 18" xfId="915"/>
    <cellStyle name="20% - 强调文字颜色 4 2 19" xfId="917"/>
    <cellStyle name="20% - 强调文字颜色 4 2 2" xfId="921"/>
    <cellStyle name="20% - 强调文字颜色 4 2 2 2" xfId="853"/>
    <cellStyle name="20% - 强调文字颜色 4 2 2 3" xfId="925"/>
    <cellStyle name="20% - 强调文字颜色 4 2 2 4" xfId="929"/>
    <cellStyle name="20% - 强调文字颜色 4 2 20" xfId="907"/>
    <cellStyle name="20% - 强调文字颜色 4 2 21" xfId="909"/>
    <cellStyle name="20% - 强调文字颜色 4 2 22" xfId="911"/>
    <cellStyle name="20% - 强调文字颜色 4 2 23" xfId="914"/>
    <cellStyle name="20% - 强调文字颜色 4 2 24" xfId="916"/>
    <cellStyle name="20% - 强调文字颜色 4 2 25" xfId="931"/>
    <cellStyle name="20% - 强调文字颜色 4 2 26" xfId="934"/>
    <cellStyle name="20% - 强调文字颜色 4 2 27" xfId="2"/>
    <cellStyle name="20% - 强调文字颜色 4 2 28" xfId="936"/>
    <cellStyle name="20% - 强调文字颜色 4 2 29" xfId="938"/>
    <cellStyle name="20% - 强调文字颜色 4 2 3" xfId="943"/>
    <cellStyle name="20% - 强调文字颜色 4 2 3 2" xfId="303"/>
    <cellStyle name="20% - 强调文字颜色 4 2 3 3" xfId="331"/>
    <cellStyle name="20% - 强调文字颜色 4 2 3 4" xfId="341"/>
    <cellStyle name="20% - 强调文字颜色 4 2 30" xfId="930"/>
    <cellStyle name="20% - 强调文字颜色 4 2 31" xfId="933"/>
    <cellStyle name="20% - 强调文字颜色 4 2 32" xfId="1"/>
    <cellStyle name="20% - 强调文字颜色 4 2 33" xfId="935"/>
    <cellStyle name="20% - 强调文字颜色 4 2 34" xfId="937"/>
    <cellStyle name="20% - 强调文字颜色 4 2 35" xfId="945"/>
    <cellStyle name="20% - 强调文字颜色 4 2 36" xfId="947"/>
    <cellStyle name="20% - 强调文字颜色 4 2 37" xfId="949"/>
    <cellStyle name="20% - 强调文字颜色 4 2 38" xfId="951"/>
    <cellStyle name="20% - 强调文字颜色 4 2 39" xfId="954"/>
    <cellStyle name="20% - 强调文字颜色 4 2 4" xfId="958"/>
    <cellStyle name="20% - 强调文字颜色 4 2 4 2" xfId="491"/>
    <cellStyle name="20% - 强调文字颜色 4 2 4 3" xfId="15"/>
    <cellStyle name="20% - 强调文字颜色 4 2 40" xfId="944"/>
    <cellStyle name="20% - 强调文字颜色 4 2 41" xfId="946"/>
    <cellStyle name="20% - 强调文字颜色 4 2 42" xfId="948"/>
    <cellStyle name="20% - 强调文字颜色 4 2 43" xfId="950"/>
    <cellStyle name="20% - 强调文字颜色 4 2 44" xfId="953"/>
    <cellStyle name="20% - 强调文字颜色 4 2 45" xfId="960"/>
    <cellStyle name="20% - 强调文字颜色 4 2 46" xfId="963"/>
    <cellStyle name="20% - 强调文字颜色 4 2 47" xfId="25"/>
    <cellStyle name="20% - 强调文字颜色 4 2 48" xfId="966"/>
    <cellStyle name="20% - 强调文字颜色 4 2 49" xfId="969"/>
    <cellStyle name="20% - 强调文字颜色 4 2 5" xfId="973"/>
    <cellStyle name="20% - 强调文字颜色 4 2 5 2" xfId="974"/>
    <cellStyle name="20% - 强调文字颜色 4 2 50" xfId="961"/>
    <cellStyle name="20% - 强调文字颜色 4 2 51" xfId="964"/>
    <cellStyle name="20% - 强调文字颜色 4 2 52" xfId="26"/>
    <cellStyle name="20% - 强调文字颜色 4 2 53" xfId="967"/>
    <cellStyle name="20% - 强调文字颜色 4 2 54" xfId="970"/>
    <cellStyle name="20% - 强调文字颜色 4 2 55" xfId="976"/>
    <cellStyle name="20% - 强调文字颜色 4 2 6" xfId="979"/>
    <cellStyle name="20% - 强调文字颜色 4 2 7" xfId="983"/>
    <cellStyle name="20% - 强调文字颜色 4 2 8" xfId="986"/>
    <cellStyle name="20% - 强调文字颜色 4 2 9" xfId="989"/>
    <cellStyle name="20% - 强调文字颜色 4 3" xfId="364"/>
    <cellStyle name="20% - 强调文字颜色 4 3 2" xfId="990"/>
    <cellStyle name="20% - 强调文字颜色 4 3 3" xfId="991"/>
    <cellStyle name="20% - 强调文字颜色 4 3 4" xfId="992"/>
    <cellStyle name="20% - 强调文字颜色 4 4" xfId="993"/>
    <cellStyle name="20% - 强调文字颜色 4 4 2" xfId="994"/>
    <cellStyle name="20% - 强调文字颜色 4 5" xfId="995"/>
    <cellStyle name="20% - 强调文字颜色 4 5 2" xfId="996"/>
    <cellStyle name="20% - 强调文字颜色 4 6" xfId="997"/>
    <cellStyle name="20% - 强调文字颜色 4 6 2" xfId="998"/>
    <cellStyle name="20% - 强调文字颜色 4 7" xfId="999"/>
    <cellStyle name="20% - 强调文字颜色 4 7 2" xfId="1002"/>
    <cellStyle name="20% - 强调文字颜色 4 8" xfId="1003"/>
    <cellStyle name="20% - 强调文字颜色 4 8 2" xfId="1006"/>
    <cellStyle name="20% - 强调文字颜色 4 9" xfId="1007"/>
    <cellStyle name="20% - 强调文字颜色 4 9 2" xfId="1008"/>
    <cellStyle name="20% - 强调文字颜色 5 10" xfId="1010"/>
    <cellStyle name="20% - 强调文字颜色 5 10 2" xfId="1013"/>
    <cellStyle name="20% - 强调文字颜色 5 11" xfId="1015"/>
    <cellStyle name="20% - 强调文字颜色 5 11 2" xfId="1018"/>
    <cellStyle name="20% - 强调文字颜色 5 12" xfId="1021"/>
    <cellStyle name="20% - 强调文字颜色 5 12 2" xfId="1023"/>
    <cellStyle name="20% - 强调文字颜色 5 13" xfId="1025"/>
    <cellStyle name="20% - 强调文字颜色 5 13 2" xfId="1026"/>
    <cellStyle name="20% - 强调文字颜色 5 14" xfId="90"/>
    <cellStyle name="20% - 强调文字颜色 5 15" xfId="1027"/>
    <cellStyle name="20% - 强调文字颜色 5 2" xfId="1029"/>
    <cellStyle name="20% - 强调文字颜色 5 2 10" xfId="1031"/>
    <cellStyle name="20% - 强调文字颜色 5 2 11" xfId="1033"/>
    <cellStyle name="20% - 强调文字颜色 5 2 12" xfId="1034"/>
    <cellStyle name="20% - 强调文字颜色 5 2 13" xfId="1035"/>
    <cellStyle name="20% - 强调文字颜色 5 2 14" xfId="1036"/>
    <cellStyle name="20% - 强调文字颜色 5 2 15" xfId="578"/>
    <cellStyle name="20% - 强调文字颜色 5 2 16" xfId="1037"/>
    <cellStyle name="20% - 强调文字颜色 5 2 17" xfId="59"/>
    <cellStyle name="20% - 强调文字颜色 5 2 18" xfId="62"/>
    <cellStyle name="20% - 强调文字颜色 5 2 19" xfId="68"/>
    <cellStyle name="20% - 强调文字颜色 5 2 2" xfId="1042"/>
    <cellStyle name="20% - 强调文字颜色 5 2 2 2" xfId="1044"/>
    <cellStyle name="20% - 强调文字颜色 5 2 2 3" xfId="1047"/>
    <cellStyle name="20% - 强调文字颜色 5 2 2 4" xfId="1050"/>
    <cellStyle name="20% - 强调文字颜色 5 2 20" xfId="579"/>
    <cellStyle name="20% - 强调文字颜色 5 2 21" xfId="1038"/>
    <cellStyle name="20% - 强调文字颜色 5 2 22" xfId="60"/>
    <cellStyle name="20% - 强调文字颜色 5 2 23" xfId="63"/>
    <cellStyle name="20% - 强调文字颜色 5 2 24" xfId="69"/>
    <cellStyle name="20% - 强调文字颜色 5 2 25" xfId="51"/>
    <cellStyle name="20% - 强调文字颜色 5 2 26" xfId="1052"/>
    <cellStyle name="20% - 强调文字颜色 5 2 27" xfId="1055"/>
    <cellStyle name="20% - 强调文字颜色 5 2 28" xfId="1058"/>
    <cellStyle name="20% - 强调文字颜色 5 2 29" xfId="1061"/>
    <cellStyle name="20% - 强调文字颜色 5 2 3" xfId="1066"/>
    <cellStyle name="20% - 强调文字颜色 5 2 3 2" xfId="1068"/>
    <cellStyle name="20% - 强调文字颜色 5 2 3 3" xfId="1073"/>
    <cellStyle name="20% - 强调文字颜色 5 2 3 4" xfId="1077"/>
    <cellStyle name="20% - 强调文字颜色 5 2 30" xfId="52"/>
    <cellStyle name="20% - 强调文字颜色 5 2 31" xfId="1053"/>
    <cellStyle name="20% - 强调文字颜色 5 2 32" xfId="1056"/>
    <cellStyle name="20% - 强调文字颜色 5 2 33" xfId="1059"/>
    <cellStyle name="20% - 强调文字颜色 5 2 34" xfId="1062"/>
    <cellStyle name="20% - 强调文字颜色 5 2 35" xfId="1081"/>
    <cellStyle name="20% - 强调文字颜色 5 2 36" xfId="1083"/>
    <cellStyle name="20% - 强调文字颜色 5 2 37" xfId="1087"/>
    <cellStyle name="20% - 强调文字颜色 5 2 38" xfId="1090"/>
    <cellStyle name="20% - 强调文字颜色 5 2 39" xfId="1092"/>
    <cellStyle name="20% - 强调文字颜色 5 2 4" xfId="1097"/>
    <cellStyle name="20% - 强调文字颜色 5 2 4 2" xfId="1099"/>
    <cellStyle name="20% - 强调文字颜色 5 2 4 3" xfId="1101"/>
    <cellStyle name="20% - 强调文字颜色 5 2 40" xfId="1082"/>
    <cellStyle name="20% - 强调文字颜色 5 2 41" xfId="1084"/>
    <cellStyle name="20% - 强调文字颜色 5 2 42" xfId="1088"/>
    <cellStyle name="20% - 强调文字颜色 5 2 43" xfId="1091"/>
    <cellStyle name="20% - 强调文字颜色 5 2 44" xfId="1093"/>
    <cellStyle name="20% - 强调文字颜色 5 2 45" xfId="1102"/>
    <cellStyle name="20% - 强调文字颜色 5 2 46" xfId="1104"/>
    <cellStyle name="20% - 强调文字颜色 5 2 47" xfId="1106"/>
    <cellStyle name="20% - 强调文字颜色 5 2 48" xfId="1109"/>
    <cellStyle name="20% - 强调文字颜色 5 2 49" xfId="1112"/>
    <cellStyle name="20% - 强调文字颜色 5 2 5" xfId="1118"/>
    <cellStyle name="20% - 强调文字颜色 5 2 5 2" xfId="1121"/>
    <cellStyle name="20% - 强调文字颜色 5 2 50" xfId="1103"/>
    <cellStyle name="20% - 强调文字颜色 5 2 51" xfId="1105"/>
    <cellStyle name="20% - 强调文字颜色 5 2 52" xfId="1107"/>
    <cellStyle name="20% - 强调文字颜色 5 2 53" xfId="1110"/>
    <cellStyle name="20% - 强调文字颜色 5 2 54" xfId="1113"/>
    <cellStyle name="20% - 强调文字颜色 5 2 55" xfId="1122"/>
    <cellStyle name="20% - 强调文字颜色 5 2 6" xfId="1128"/>
    <cellStyle name="20% - 强调文字颜色 5 2 7" xfId="1132"/>
    <cellStyle name="20% - 强调文字颜色 5 2 8" xfId="1136"/>
    <cellStyle name="20% - 强调文字颜色 5 2 9" xfId="1140"/>
    <cellStyle name="20% - 强调文字颜色 5 3" xfId="518"/>
    <cellStyle name="20% - 强调文字颜色 5 3 2" xfId="1143"/>
    <cellStyle name="20% - 强调文字颜色 5 3 3" xfId="1146"/>
    <cellStyle name="20% - 强调文字颜色 5 3 4" xfId="1149"/>
    <cellStyle name="20% - 强调文字颜色 5 4" xfId="1151"/>
    <cellStyle name="20% - 强调文字颜色 5 4 2" xfId="1152"/>
    <cellStyle name="20% - 强调文字颜色 5 5" xfId="1154"/>
    <cellStyle name="20% - 强调文字颜色 5 5 2" xfId="1155"/>
    <cellStyle name="20% - 强调文字颜色 5 6" xfId="1157"/>
    <cellStyle name="20% - 强调文字颜色 5 6 2" xfId="1158"/>
    <cellStyle name="20% - 强调文字颜色 5 7" xfId="1161"/>
    <cellStyle name="20% - 强调文字颜色 5 7 2" xfId="1163"/>
    <cellStyle name="20% - 强调文字颜色 5 8" xfId="1166"/>
    <cellStyle name="20% - 强调文字颜色 5 8 2" xfId="1167"/>
    <cellStyle name="20% - 强调文字颜色 5 9" xfId="1169"/>
    <cellStyle name="20% - 强调文字颜色 5 9 2" xfId="1170"/>
    <cellStyle name="20% - 强调文字颜色 6 10" xfId="1171"/>
    <cellStyle name="20% - 强调文字颜色 6 10 2" xfId="1172"/>
    <cellStyle name="20% - 强调文字颜色 6 11" xfId="1173"/>
    <cellStyle name="20% - 强调文字颜色 6 11 2" xfId="1176"/>
    <cellStyle name="20% - 强调文字颜色 6 12" xfId="1177"/>
    <cellStyle name="20% - 强调文字颜色 6 12 2" xfId="1179"/>
    <cellStyle name="20% - 强调文字颜色 6 13" xfId="1181"/>
    <cellStyle name="20% - 强调文字颜色 6 13 2" xfId="1182"/>
    <cellStyle name="20% - 强调文字颜色 6 14" xfId="1184"/>
    <cellStyle name="20% - 强调文字颜色 6 15" xfId="1185"/>
    <cellStyle name="20% - 强调文字颜色 6 2" xfId="1186"/>
    <cellStyle name="20% - 强调文字颜色 6 2 10" xfId="1187"/>
    <cellStyle name="20% - 强调文字颜色 6 2 11" xfId="1188"/>
    <cellStyle name="20% - 强调文字颜色 6 2 12" xfId="7"/>
    <cellStyle name="20% - 强调文字颜色 6 2 13" xfId="1189"/>
    <cellStyle name="20% - 强调文字颜色 6 2 14" xfId="1190"/>
    <cellStyle name="20% - 强调文字颜色 6 2 15" xfId="626"/>
    <cellStyle name="20% - 强调文字颜色 6 2 16" xfId="1191"/>
    <cellStyle name="20% - 强调文字颜色 6 2 17" xfId="1193"/>
    <cellStyle name="20% - 强调文字颜色 6 2 18" xfId="1196"/>
    <cellStyle name="20% - 强调文字颜色 6 2 19" xfId="1198"/>
    <cellStyle name="20% - 强调文字颜色 6 2 2" xfId="1200"/>
    <cellStyle name="20% - 强调文字颜色 6 2 2 2" xfId="1203"/>
    <cellStyle name="20% - 强调文字颜色 6 2 2 3" xfId="1206"/>
    <cellStyle name="20% - 强调文字颜色 6 2 2 4" xfId="1209"/>
    <cellStyle name="20% - 强调文字颜色 6 2 20" xfId="627"/>
    <cellStyle name="20% - 强调文字颜色 6 2 21" xfId="1192"/>
    <cellStyle name="20% - 强调文字颜色 6 2 22" xfId="1194"/>
    <cellStyle name="20% - 强调文字颜色 6 2 23" xfId="1197"/>
    <cellStyle name="20% - 强调文字颜色 6 2 24" xfId="1199"/>
    <cellStyle name="20% - 强调文字颜色 6 2 25" xfId="1210"/>
    <cellStyle name="20% - 强调文字颜色 6 2 26" xfId="1212"/>
    <cellStyle name="20% - 强调文字颜色 6 2 27" xfId="1214"/>
    <cellStyle name="20% - 强调文字颜色 6 2 28" xfId="1216"/>
    <cellStyle name="20% - 强调文字颜色 6 2 29" xfId="1218"/>
    <cellStyle name="20% - 强调文字颜色 6 2 3" xfId="1222"/>
    <cellStyle name="20% - 强调文字颜色 6 2 3 2" xfId="1223"/>
    <cellStyle name="20% - 强调文字颜色 6 2 3 3" xfId="1224"/>
    <cellStyle name="20% - 强调文字颜色 6 2 3 4" xfId="1225"/>
    <cellStyle name="20% - 强调文字颜色 6 2 30" xfId="1211"/>
    <cellStyle name="20% - 强调文字颜色 6 2 31" xfId="1213"/>
    <cellStyle name="20% - 强调文字颜色 6 2 32" xfId="1215"/>
    <cellStyle name="20% - 强调文字颜色 6 2 33" xfId="1217"/>
    <cellStyle name="20% - 强调文字颜色 6 2 34" xfId="1219"/>
    <cellStyle name="20% - 强调文字颜色 6 2 35" xfId="1228"/>
    <cellStyle name="20% - 强调文字颜色 6 2 36" xfId="1231"/>
    <cellStyle name="20% - 强调文字颜色 6 2 37" xfId="1235"/>
    <cellStyle name="20% - 强调文字颜色 6 2 38" xfId="1238"/>
    <cellStyle name="20% - 强调文字颜色 6 2 39" xfId="1069"/>
    <cellStyle name="20% - 强调文字颜色 6 2 4" xfId="1240"/>
    <cellStyle name="20% - 强调文字颜色 6 2 4 2" xfId="1241"/>
    <cellStyle name="20% - 强调文字颜色 6 2 4 3" xfId="1242"/>
    <cellStyle name="20% - 强调文字颜色 6 2 40" xfId="1229"/>
    <cellStyle name="20% - 强调文字颜色 6 2 41" xfId="1232"/>
    <cellStyle name="20% - 强调文字颜色 6 2 42" xfId="1236"/>
    <cellStyle name="20% - 强调文字颜色 6 2 43" xfId="1239"/>
    <cellStyle name="20% - 强调文字颜色 6 2 44" xfId="1070"/>
    <cellStyle name="20% - 强调文字颜色 6 2 45" xfId="1074"/>
    <cellStyle name="20% - 强调文字颜色 6 2 46" xfId="1078"/>
    <cellStyle name="20% - 强调文字颜色 6 2 47" xfId="1243"/>
    <cellStyle name="20% - 强调文字颜色 6 2 48" xfId="1245"/>
    <cellStyle name="20% - 强调文字颜色 6 2 49" xfId="1247"/>
    <cellStyle name="20% - 强调文字颜色 6 2 5" xfId="1249"/>
    <cellStyle name="20% - 强调文字颜色 6 2 5 2" xfId="1250"/>
    <cellStyle name="20% - 强调文字颜色 6 2 50" xfId="1075"/>
    <cellStyle name="20% - 强调文字颜色 6 2 51" xfId="1079"/>
    <cellStyle name="20% - 强调文字颜色 6 2 52" xfId="1244"/>
    <cellStyle name="20% - 强调文字颜色 6 2 53" xfId="1246"/>
    <cellStyle name="20% - 强调文字颜色 6 2 54" xfId="1248"/>
    <cellStyle name="20% - 强调文字颜色 6 2 55" xfId="1251"/>
    <cellStyle name="20% - 强调文字颜色 6 2 6" xfId="1253"/>
    <cellStyle name="20% - 强调文字颜色 6 2 7" xfId="1254"/>
    <cellStyle name="20% - 强调文字颜色 6 2 8" xfId="1255"/>
    <cellStyle name="20% - 强调文字颜色 6 2 9" xfId="1256"/>
    <cellStyle name="20% - 强调文字颜色 6 3" xfId="569"/>
    <cellStyle name="20% - 强调文字颜色 6 3 2" xfId="1257"/>
    <cellStyle name="20% - 强调文字颜色 6 3 3" xfId="1259"/>
    <cellStyle name="20% - 强调文字颜色 6 3 4" xfId="1260"/>
    <cellStyle name="20% - 强调文字颜色 6 4" xfId="1261"/>
    <cellStyle name="20% - 强调文字颜色 6 4 2" xfId="1263"/>
    <cellStyle name="20% - 强调文字颜色 6 5" xfId="1264"/>
    <cellStyle name="20% - 强调文字颜色 6 5 2" xfId="1266"/>
    <cellStyle name="20% - 强调文字颜色 6 6" xfId="1267"/>
    <cellStyle name="20% - 强调文字颜色 6 6 2" xfId="1270"/>
    <cellStyle name="20% - 强调文字颜色 6 7" xfId="1271"/>
    <cellStyle name="20% - 强调文字颜色 6 7 2" xfId="1272"/>
    <cellStyle name="20% - 强调文字颜色 6 8" xfId="1273"/>
    <cellStyle name="20% - 强调文字颜色 6 8 2" xfId="1274"/>
    <cellStyle name="20% - 强调文字颜色 6 9" xfId="1275"/>
    <cellStyle name="20% - 强调文字颜色 6 9 2" xfId="1276"/>
    <cellStyle name="20% - 着色 1" xfId="1277"/>
    <cellStyle name="20% - 着色 1 10" xfId="321"/>
    <cellStyle name="20% - 着色 1 11" xfId="385"/>
    <cellStyle name="20% - 着色 1 12" xfId="413"/>
    <cellStyle name="20% - 着色 1 13" xfId="436"/>
    <cellStyle name="20% - 着色 1 14" xfId="467"/>
    <cellStyle name="20% - 着色 1 15" xfId="507"/>
    <cellStyle name="20% - 着色 1 16" xfId="1279"/>
    <cellStyle name="20% - 着色 1 17" xfId="1281"/>
    <cellStyle name="20% - 着色 1 18" xfId="1283"/>
    <cellStyle name="20% - 着色 1 19" xfId="1285"/>
    <cellStyle name="20% - 着色 1 2" xfId="1287"/>
    <cellStyle name="20% - 着色 1 2 2" xfId="1289"/>
    <cellStyle name="20% - 着色 1 2 3" xfId="1290"/>
    <cellStyle name="20% - 着色 1 20" xfId="508"/>
    <cellStyle name="20% - 着色 1 21" xfId="1280"/>
    <cellStyle name="20% - 着色 1 22" xfId="1282"/>
    <cellStyle name="20% - 着色 1 23" xfId="1284"/>
    <cellStyle name="20% - 着色 1 24" xfId="1286"/>
    <cellStyle name="20% - 着色 1 25" xfId="1291"/>
    <cellStyle name="20% - 着色 1 26" xfId="1294"/>
    <cellStyle name="20% - 着色 1 27" xfId="1297"/>
    <cellStyle name="20% - 着色 1 28" xfId="1300"/>
    <cellStyle name="20% - 着色 1 29" xfId="1303"/>
    <cellStyle name="20% - 着色 1 3" xfId="1305"/>
    <cellStyle name="20% - 着色 1 3 2" xfId="1306"/>
    <cellStyle name="20% - 着色 1 30" xfId="1292"/>
    <cellStyle name="20% - 着色 1 31" xfId="1295"/>
    <cellStyle name="20% - 着色 1 32" xfId="1298"/>
    <cellStyle name="20% - 着色 1 33" xfId="1301"/>
    <cellStyle name="20% - 着色 1 34" xfId="1304"/>
    <cellStyle name="20% - 着色 1 35" xfId="1308"/>
    <cellStyle name="20% - 着色 1 36" xfId="1311"/>
    <cellStyle name="20% - 着色 1 37" xfId="1314"/>
    <cellStyle name="20% - 着色 1 38" xfId="326"/>
    <cellStyle name="20% - 着色 1 39" xfId="587"/>
    <cellStyle name="20% - 着色 1 4" xfId="1316"/>
    <cellStyle name="20% - 着色 1 40" xfId="1309"/>
    <cellStyle name="20% - 着色 1 41" xfId="1312"/>
    <cellStyle name="20% - 着色 1 42" xfId="1315"/>
    <cellStyle name="20% - 着色 1 43" xfId="327"/>
    <cellStyle name="20% - 着色 1 44" xfId="588"/>
    <cellStyle name="20% - 着色 1 45" xfId="1317"/>
    <cellStyle name="20% - 着色 1 46" xfId="1320"/>
    <cellStyle name="20% - 着色 1 47" xfId="1321"/>
    <cellStyle name="20% - 着色 1 48" xfId="1322"/>
    <cellStyle name="20% - 着色 1 49" xfId="1324"/>
    <cellStyle name="20% - 着色 1 5" xfId="1325"/>
    <cellStyle name="20% - 着色 1 50" xfId="1318"/>
    <cellStyle name="20% - 着色 1 6" xfId="1326"/>
    <cellStyle name="20% - 着色 1 7" xfId="1327"/>
    <cellStyle name="20% - 着色 1 8" xfId="1328"/>
    <cellStyle name="20% - 着色 1 9" xfId="1329"/>
    <cellStyle name="20% - 着色 2" xfId="1330"/>
    <cellStyle name="20% - 着色 2 10" xfId="1331"/>
    <cellStyle name="20% - 着色 2 11" xfId="1332"/>
    <cellStyle name="20% - 着色 2 12" xfId="1333"/>
    <cellStyle name="20% - 着色 2 13" xfId="1334"/>
    <cellStyle name="20% - 着色 2 14" xfId="1335"/>
    <cellStyle name="20% - 着色 2 15" xfId="1336"/>
    <cellStyle name="20% - 着色 2 16" xfId="1338"/>
    <cellStyle name="20% - 着色 2 17" xfId="1340"/>
    <cellStyle name="20% - 着色 2 18" xfId="1342"/>
    <cellStyle name="20% - 着色 2 19" xfId="1344"/>
    <cellStyle name="20% - 着色 2 2" xfId="1348"/>
    <cellStyle name="20% - 着色 2 2 2" xfId="1351"/>
    <cellStyle name="20% - 着色 2 2 3" xfId="1354"/>
    <cellStyle name="20% - 着色 2 20" xfId="1337"/>
    <cellStyle name="20% - 着色 2 21" xfId="1339"/>
    <cellStyle name="20% - 着色 2 22" xfId="1341"/>
    <cellStyle name="20% - 着色 2 23" xfId="1343"/>
    <cellStyle name="20% - 着色 2 24" xfId="1345"/>
    <cellStyle name="20% - 着色 2 25" xfId="1355"/>
    <cellStyle name="20% - 着色 2 26" xfId="1358"/>
    <cellStyle name="20% - 着色 2 27" xfId="1362"/>
    <cellStyle name="20% - 着色 2 28" xfId="1367"/>
    <cellStyle name="20% - 着色 2 29" xfId="1371"/>
    <cellStyle name="20% - 着色 2 3" xfId="1375"/>
    <cellStyle name="20% - 着色 2 3 2" xfId="1379"/>
    <cellStyle name="20% - 着色 2 30" xfId="1356"/>
    <cellStyle name="20% - 着色 2 31" xfId="1359"/>
    <cellStyle name="20% - 着色 2 32" xfId="1363"/>
    <cellStyle name="20% - 着色 2 33" xfId="1368"/>
    <cellStyle name="20% - 着色 2 34" xfId="1372"/>
    <cellStyle name="20% - 着色 2 35" xfId="1382"/>
    <cellStyle name="20% - 着色 2 36" xfId="1386"/>
    <cellStyle name="20% - 着色 2 37" xfId="1389"/>
    <cellStyle name="20% - 着色 2 38" xfId="1391"/>
    <cellStyle name="20% - 着色 2 39" xfId="1394"/>
    <cellStyle name="20% - 着色 2 4" xfId="1398"/>
    <cellStyle name="20% - 着色 2 40" xfId="1383"/>
    <cellStyle name="20% - 着色 2 41" xfId="1387"/>
    <cellStyle name="20% - 着色 2 42" xfId="1390"/>
    <cellStyle name="20% - 着色 2 43" xfId="1392"/>
    <cellStyle name="20% - 着色 2 44" xfId="1395"/>
    <cellStyle name="20% - 着色 2 45" xfId="1399"/>
    <cellStyle name="20% - 着色 2 46" xfId="1401"/>
    <cellStyle name="20% - 着色 2 47" xfId="1405"/>
    <cellStyle name="20% - 着色 2 48" xfId="1409"/>
    <cellStyle name="20% - 着色 2 49" xfId="1411"/>
    <cellStyle name="20% - 着色 2 5" xfId="1414"/>
    <cellStyle name="20% - 着色 2 50" xfId="1400"/>
    <cellStyle name="20% - 着色 2 6" xfId="1418"/>
    <cellStyle name="20% - 着色 2 7" xfId="1422"/>
    <cellStyle name="20% - 着色 2 8" xfId="1426"/>
    <cellStyle name="20% - 着色 2 9" xfId="1430"/>
    <cellStyle name="20% - 着色 3" xfId="1431"/>
    <cellStyle name="20% - 着色 3 10" xfId="1432"/>
    <cellStyle name="20% - 着色 3 11" xfId="1434"/>
    <cellStyle name="20% - 着色 3 12" xfId="1436"/>
    <cellStyle name="20% - 着色 3 13" xfId="1439"/>
    <cellStyle name="20% - 着色 3 14" xfId="759"/>
    <cellStyle name="20% - 着色 3 15" xfId="84"/>
    <cellStyle name="20% - 着色 3 16" xfId="854"/>
    <cellStyle name="20% - 着色 3 17" xfId="143"/>
    <cellStyle name="20% - 着色 3 18" xfId="162"/>
    <cellStyle name="20% - 着色 3 19" xfId="126"/>
    <cellStyle name="20% - 着色 3 2" xfId="1440"/>
    <cellStyle name="20% - 着色 3 2 2" xfId="1441"/>
    <cellStyle name="20% - 着色 3 2 3" xfId="1442"/>
    <cellStyle name="20% - 着色 3 20" xfId="85"/>
    <cellStyle name="20% - 着色 3 21" xfId="855"/>
    <cellStyle name="20% - 着色 3 22" xfId="144"/>
    <cellStyle name="20% - 着色 3 23" xfId="163"/>
    <cellStyle name="20% - 着色 3 24" xfId="127"/>
    <cellStyle name="20% - 着色 3 25" xfId="169"/>
    <cellStyle name="20% - 着色 3 26" xfId="177"/>
    <cellStyle name="20% - 着色 3 27" xfId="1445"/>
    <cellStyle name="20% - 着色 3 28" xfId="194"/>
    <cellStyle name="20% - 着色 3 29" xfId="34"/>
    <cellStyle name="20% - 着色 3 3" xfId="1447"/>
    <cellStyle name="20% - 着色 3 3 2" xfId="1448"/>
    <cellStyle name="20% - 着色 3 30" xfId="170"/>
    <cellStyle name="20% - 着色 3 31" xfId="178"/>
    <cellStyle name="20% - 着色 3 32" xfId="1446"/>
    <cellStyle name="20% - 着色 3 33" xfId="195"/>
    <cellStyle name="20% - 着色 3 34" xfId="35"/>
    <cellStyle name="20% - 着色 3 35" xfId="203"/>
    <cellStyle name="20% - 着色 3 36" xfId="213"/>
    <cellStyle name="20% - 着色 3 37" xfId="231"/>
    <cellStyle name="20% - 着色 3 38" xfId="239"/>
    <cellStyle name="20% - 着色 3 39" xfId="1201"/>
    <cellStyle name="20% - 着色 3 4" xfId="1449"/>
    <cellStyle name="20% - 着色 3 40" xfId="204"/>
    <cellStyle name="20% - 着色 3 41" xfId="214"/>
    <cellStyle name="20% - 着色 3 42" xfId="232"/>
    <cellStyle name="20% - 着色 3 43" xfId="240"/>
    <cellStyle name="20% - 着色 3 44" xfId="1202"/>
    <cellStyle name="20% - 着色 3 45" xfId="1204"/>
    <cellStyle name="20% - 着色 3 46" xfId="1207"/>
    <cellStyle name="20% - 着色 3 47" xfId="1452"/>
    <cellStyle name="20% - 着色 3 48" xfId="1453"/>
    <cellStyle name="20% - 着色 3 49" xfId="1454"/>
    <cellStyle name="20% - 着色 3 5" xfId="1455"/>
    <cellStyle name="20% - 着色 3 50" xfId="1205"/>
    <cellStyle name="20% - 着色 3 6" xfId="1456"/>
    <cellStyle name="20% - 着色 3 7" xfId="1457"/>
    <cellStyle name="20% - 着色 3 8" xfId="1458"/>
    <cellStyle name="20% - 着色 3 9" xfId="1459"/>
    <cellStyle name="20% - 着色 4" xfId="1460"/>
    <cellStyle name="20% - 着色 4 10" xfId="1461"/>
    <cellStyle name="20% - 着色 4 11" xfId="1462"/>
    <cellStyle name="20% - 着色 4 12" xfId="1463"/>
    <cellStyle name="20% - 着色 4 13" xfId="1464"/>
    <cellStyle name="20% - 着色 4 14" xfId="1465"/>
    <cellStyle name="20% - 着色 4 15" xfId="1466"/>
    <cellStyle name="20% - 着色 4 16" xfId="1468"/>
    <cellStyle name="20% - 着色 4 17" xfId="1470"/>
    <cellStyle name="20% - 着色 4 18" xfId="1472"/>
    <cellStyle name="20% - 着色 4 19" xfId="1474"/>
    <cellStyle name="20% - 着色 4 2" xfId="1476"/>
    <cellStyle name="20% - 着色 4 2 2" xfId="1477"/>
    <cellStyle name="20% - 着色 4 2 3" xfId="1478"/>
    <cellStyle name="20% - 着色 4 20" xfId="1467"/>
    <cellStyle name="20% - 着色 4 21" xfId="1469"/>
    <cellStyle name="20% - 着色 4 22" xfId="1471"/>
    <cellStyle name="20% - 着色 4 23" xfId="1473"/>
    <cellStyle name="20% - 着色 4 24" xfId="1475"/>
    <cellStyle name="20% - 着色 4 25" xfId="1479"/>
    <cellStyle name="20% - 着色 4 26" xfId="1482"/>
    <cellStyle name="20% - 着色 4 27" xfId="1486"/>
    <cellStyle name="20% - 着色 4 28" xfId="616"/>
    <cellStyle name="20% - 着色 4 29" xfId="621"/>
    <cellStyle name="20% - 着色 4 3" xfId="1488"/>
    <cellStyle name="20% - 着色 4 3 2" xfId="1490"/>
    <cellStyle name="20% - 着色 4 30" xfId="1480"/>
    <cellStyle name="20% - 着色 4 31" xfId="1483"/>
    <cellStyle name="20% - 着色 4 32" xfId="1487"/>
    <cellStyle name="20% - 着色 4 33" xfId="617"/>
    <cellStyle name="20% - 着色 4 34" xfId="622"/>
    <cellStyle name="20% - 着色 4 35" xfId="631"/>
    <cellStyle name="20% - 着色 4 36" xfId="638"/>
    <cellStyle name="20% - 着色 4 37" xfId="643"/>
    <cellStyle name="20% - 着色 4 38" xfId="646"/>
    <cellStyle name="20% - 着色 4 39" xfId="1491"/>
    <cellStyle name="20% - 着色 4 4" xfId="1493"/>
    <cellStyle name="20% - 着色 4 40" xfId="632"/>
    <cellStyle name="20% - 着色 4 41" xfId="639"/>
    <cellStyle name="20% - 着色 4 42" xfId="644"/>
    <cellStyle name="20% - 着色 4 43" xfId="647"/>
    <cellStyle name="20% - 着色 4 44" xfId="1492"/>
    <cellStyle name="20% - 着色 4 45" xfId="1494"/>
    <cellStyle name="20% - 着色 4 46" xfId="1496"/>
    <cellStyle name="20% - 着色 4 47" xfId="1497"/>
    <cellStyle name="20% - 着色 4 48" xfId="1498"/>
    <cellStyle name="20% - 着色 4 49" xfId="1499"/>
    <cellStyle name="20% - 着色 4 5" xfId="1500"/>
    <cellStyle name="20% - 着色 4 50" xfId="1495"/>
    <cellStyle name="20% - 着色 4 6" xfId="1501"/>
    <cellStyle name="20% - 着色 4 7" xfId="1502"/>
    <cellStyle name="20% - 着色 4 8" xfId="1504"/>
    <cellStyle name="20% - 着色 4 9" xfId="1506"/>
    <cellStyle name="20% - 着色 5" xfId="1508"/>
    <cellStyle name="20% - 着色 5 10" xfId="1511"/>
    <cellStyle name="20% - 着色 5 11" xfId="1514"/>
    <cellStyle name="20% - 着色 5 12" xfId="1519"/>
    <cellStyle name="20% - 着色 5 13" xfId="1524"/>
    <cellStyle name="20% - 着色 5 14" xfId="1530"/>
    <cellStyle name="20% - 着色 5 15" xfId="1535"/>
    <cellStyle name="20% - 着色 5 16" xfId="1541"/>
    <cellStyle name="20% - 着色 5 17" xfId="1547"/>
    <cellStyle name="20% - 着色 5 18" xfId="1552"/>
    <cellStyle name="20% - 着色 5 19" xfId="1557"/>
    <cellStyle name="20% - 着色 5 2" xfId="1559"/>
    <cellStyle name="20% - 着色 5 2 2" xfId="1562"/>
    <cellStyle name="20% - 着色 5 2 3" xfId="1565"/>
    <cellStyle name="20% - 着色 5 20" xfId="1536"/>
    <cellStyle name="20% - 着色 5 21" xfId="1542"/>
    <cellStyle name="20% - 着色 5 22" xfId="1548"/>
    <cellStyle name="20% - 着色 5 23" xfId="1553"/>
    <cellStyle name="20% - 着色 5 24" xfId="1558"/>
    <cellStyle name="20% - 着色 5 25" xfId="222"/>
    <cellStyle name="20% - 着色 5 26" xfId="265"/>
    <cellStyle name="20% - 着色 5 27" xfId="316"/>
    <cellStyle name="20% - 着色 5 28" xfId="381"/>
    <cellStyle name="20% - 着色 5 29" xfId="409"/>
    <cellStyle name="20% - 着色 5 3" xfId="1566"/>
    <cellStyle name="20% - 着色 5 3 2" xfId="1567"/>
    <cellStyle name="20% - 着色 5 30" xfId="223"/>
    <cellStyle name="20% - 着色 5 31" xfId="266"/>
    <cellStyle name="20% - 着色 5 32" xfId="317"/>
    <cellStyle name="20% - 着色 5 33" xfId="382"/>
    <cellStyle name="20% - 着色 5 34" xfId="410"/>
    <cellStyle name="20% - 着色 5 35" xfId="432"/>
    <cellStyle name="20% - 着色 5 36" xfId="460"/>
    <cellStyle name="20% - 着色 5 37" xfId="501"/>
    <cellStyle name="20% - 着色 5 38" xfId="755"/>
    <cellStyle name="20% - 着色 5 39" xfId="1568"/>
    <cellStyle name="20% - 着色 5 4" xfId="1570"/>
    <cellStyle name="20% - 着色 5 40" xfId="433"/>
    <cellStyle name="20% - 着色 5 41" xfId="459"/>
    <cellStyle name="20% - 着色 5 42" xfId="502"/>
    <cellStyle name="20% - 着色 5 43" xfId="756"/>
    <cellStyle name="20% - 着色 5 44" xfId="1569"/>
    <cellStyle name="20% - 着色 5 45" xfId="1571"/>
    <cellStyle name="20% - 着色 5 46" xfId="1573"/>
    <cellStyle name="20% - 着色 5 47" xfId="1574"/>
    <cellStyle name="20% - 着色 5 48" xfId="1575"/>
    <cellStyle name="20% - 着色 5 49" xfId="1576"/>
    <cellStyle name="20% - 着色 5 5" xfId="1578"/>
    <cellStyle name="20% - 着色 5 50" xfId="1572"/>
    <cellStyle name="20% - 着色 5 6" xfId="1579"/>
    <cellStyle name="20% - 着色 5 7" xfId="1581"/>
    <cellStyle name="20% - 着色 5 8" xfId="1584"/>
    <cellStyle name="20% - 着色 5 9" xfId="1587"/>
    <cellStyle name="20% - 着色 6" xfId="1178"/>
    <cellStyle name="20% - 着色 6 10" xfId="1589"/>
    <cellStyle name="20% - 着色 6 11" xfId="1591"/>
    <cellStyle name="20% - 着色 6 12" xfId="1593"/>
    <cellStyle name="20% - 着色 6 13" xfId="1595"/>
    <cellStyle name="20% - 着色 6 14" xfId="1598"/>
    <cellStyle name="20% - 着色 6 15" xfId="1600"/>
    <cellStyle name="20% - 着色 6 16" xfId="1602"/>
    <cellStyle name="20% - 着色 6 17" xfId="1604"/>
    <cellStyle name="20% - 着色 6 18" xfId="1606"/>
    <cellStyle name="20% - 着色 6 19" xfId="1608"/>
    <cellStyle name="20% - 着色 6 2" xfId="1612"/>
    <cellStyle name="20% - 着色 6 2 2" xfId="1613"/>
    <cellStyle name="20% - 着色 6 2 3" xfId="1615"/>
    <cellStyle name="20% - 着色 6 20" xfId="1601"/>
    <cellStyle name="20% - 着色 6 21" xfId="1603"/>
    <cellStyle name="20% - 着色 6 22" xfId="1605"/>
    <cellStyle name="20% - 着色 6 23" xfId="1607"/>
    <cellStyle name="20% - 着色 6 24" xfId="1609"/>
    <cellStyle name="20% - 着色 6 25" xfId="600"/>
    <cellStyle name="20% - 着色 6 26" xfId="1617"/>
    <cellStyle name="20% - 着色 6 27" xfId="1621"/>
    <cellStyle name="20% - 着色 6 28" xfId="862"/>
    <cellStyle name="20% - 着色 6 29" xfId="870"/>
    <cellStyle name="20% - 着色 6 3" xfId="1625"/>
    <cellStyle name="20% - 着色 6 3 2" xfId="1626"/>
    <cellStyle name="20% - 着色 6 30" xfId="601"/>
    <cellStyle name="20% - 着色 6 31" xfId="1618"/>
    <cellStyle name="20% - 着色 6 32" xfId="1622"/>
    <cellStyle name="20% - 着色 6 33" xfId="863"/>
    <cellStyle name="20% - 着色 6 34" xfId="871"/>
    <cellStyle name="20% - 着色 6 35" xfId="880"/>
    <cellStyle name="20% - 着色 6 36" xfId="887"/>
    <cellStyle name="20% - 着色 6 37" xfId="893"/>
    <cellStyle name="20% - 着色 6 38" xfId="897"/>
    <cellStyle name="20% - 着色 6 39" xfId="1627"/>
    <cellStyle name="20% - 着色 6 4" xfId="1632"/>
    <cellStyle name="20% - 着色 6 40" xfId="881"/>
    <cellStyle name="20% - 着色 6 41" xfId="888"/>
    <cellStyle name="20% - 着色 6 42" xfId="894"/>
    <cellStyle name="20% - 着色 6 43" xfId="898"/>
    <cellStyle name="20% - 着色 6 44" xfId="1628"/>
    <cellStyle name="20% - 着色 6 45" xfId="1633"/>
    <cellStyle name="20% - 着色 6 46" xfId="1635"/>
    <cellStyle name="20% - 着色 6 47" xfId="1636"/>
    <cellStyle name="20% - 着色 6 48" xfId="1637"/>
    <cellStyle name="20% - 着色 6 49" xfId="1639"/>
    <cellStyle name="20% - 着色 6 5" xfId="1642"/>
    <cellStyle name="20% - 着色 6 50" xfId="1634"/>
    <cellStyle name="20% - 着色 6 6" xfId="1645"/>
    <cellStyle name="20% - 着色 6 7" xfId="1648"/>
    <cellStyle name="20% - 着色 6 8" xfId="1651"/>
    <cellStyle name="20% - 着色 6 9" xfId="1654"/>
    <cellStyle name="40% - Accent1" xfId="1011"/>
    <cellStyle name="40% - Accent1 2" xfId="1655"/>
    <cellStyle name="40% - Accent2" xfId="1656"/>
    <cellStyle name="40% - Accent2 2" xfId="1658"/>
    <cellStyle name="40% - Accent3" xfId="1659"/>
    <cellStyle name="40% - Accent3 2" xfId="1660"/>
    <cellStyle name="40% - Accent4" xfId="1662"/>
    <cellStyle name="40% - Accent4 2" xfId="1665"/>
    <cellStyle name="40% - Accent5" xfId="1666"/>
    <cellStyle name="40% - Accent5 2" xfId="1671"/>
    <cellStyle name="40% - Accent6" xfId="1672"/>
    <cellStyle name="40% - Accent6 2" xfId="1673"/>
    <cellStyle name="40% - 强调文字颜色 1 10" xfId="1361"/>
    <cellStyle name="40% - 强调文字颜色 1 10 2" xfId="1680"/>
    <cellStyle name="40% - 强调文字颜色 1 11" xfId="1366"/>
    <cellStyle name="40% - 强调文字颜色 1 11 2" xfId="1684"/>
    <cellStyle name="40% - 强调文字颜色 1 12" xfId="1370"/>
    <cellStyle name="40% - 强调文字颜色 1 12 2" xfId="906"/>
    <cellStyle name="40% - 强调文字颜色 1 13" xfId="1381"/>
    <cellStyle name="40% - 强调文字颜色 1 13 2" xfId="1685"/>
    <cellStyle name="40% - 强调文字颜色 1 14" xfId="1385"/>
    <cellStyle name="40% - 强调文字颜色 1 15" xfId="1388"/>
    <cellStyle name="40% - 强调文字颜色 1 2" xfId="1689"/>
    <cellStyle name="40% - 强调文字颜色 1 2 10" xfId="1647"/>
    <cellStyle name="40% - 强调文字颜色 1 2 11" xfId="1649"/>
    <cellStyle name="40% - 强调文字颜色 1 2 12" xfId="1652"/>
    <cellStyle name="40% - 强调文字颜色 1 2 13" xfId="1691"/>
    <cellStyle name="40% - 强调文字颜色 1 2 14" xfId="1692"/>
    <cellStyle name="40% - 强调文字颜色 1 2 15" xfId="1693"/>
    <cellStyle name="40% - 强调文字颜色 1 2 16" xfId="1695"/>
    <cellStyle name="40% - 强调文字颜色 1 2 17" xfId="1697"/>
    <cellStyle name="40% - 强调文字颜色 1 2 18" xfId="1699"/>
    <cellStyle name="40% - 强调文字颜色 1 2 19" xfId="1702"/>
    <cellStyle name="40% - 强调文字颜色 1 2 2" xfId="1706"/>
    <cellStyle name="40% - 强调文字颜色 1 2 2 2" xfId="1707"/>
    <cellStyle name="40% - 强调文字颜色 1 2 2 3" xfId="1708"/>
    <cellStyle name="40% - 强调文字颜色 1 2 2 4" xfId="1709"/>
    <cellStyle name="40% - 强调文字颜色 1 2 20" xfId="1694"/>
    <cellStyle name="40% - 强调文字颜色 1 2 21" xfId="1696"/>
    <cellStyle name="40% - 强调文字颜色 1 2 22" xfId="1698"/>
    <cellStyle name="40% - 强调文字颜色 1 2 23" xfId="1700"/>
    <cellStyle name="40% - 强调文字颜色 1 2 24" xfId="1703"/>
    <cellStyle name="40% - 强调文字颜色 1 2 25" xfId="1710"/>
    <cellStyle name="40% - 强调文字颜色 1 2 26" xfId="1713"/>
    <cellStyle name="40% - 强调文字颜色 1 2 27" xfId="1716"/>
    <cellStyle name="40% - 强调文字颜色 1 2 28" xfId="1719"/>
    <cellStyle name="40% - 强调文字颜色 1 2 29" xfId="1723"/>
    <cellStyle name="40% - 强调文字颜色 1 2 3" xfId="1731"/>
    <cellStyle name="40% - 强调文字颜色 1 2 3 2" xfId="1592"/>
    <cellStyle name="40% - 强调文字颜色 1 2 3 3" xfId="1594"/>
    <cellStyle name="40% - 强调文字颜色 1 2 3 4" xfId="1597"/>
    <cellStyle name="40% - 强调文字颜色 1 2 30" xfId="1711"/>
    <cellStyle name="40% - 强调文字颜色 1 2 31" xfId="1714"/>
    <cellStyle name="40% - 强调文字颜色 1 2 32" xfId="1717"/>
    <cellStyle name="40% - 强调文字颜色 1 2 33" xfId="1720"/>
    <cellStyle name="40% - 强调文字颜色 1 2 34" xfId="1724"/>
    <cellStyle name="40% - 强调文字颜色 1 2 35" xfId="1732"/>
    <cellStyle name="40% - 强调文字颜色 1 2 36" xfId="1736"/>
    <cellStyle name="40% - 强调文字颜色 1 2 37" xfId="1740"/>
    <cellStyle name="40% - 强调文字颜色 1 2 38" xfId="1744"/>
    <cellStyle name="40% - 强调文字颜色 1 2 39" xfId="1748"/>
    <cellStyle name="40% - 强调文字颜色 1 2 4" xfId="1754"/>
    <cellStyle name="40% - 强调文字颜色 1 2 4 2" xfId="1755"/>
    <cellStyle name="40% - 强调文字颜色 1 2 4 3" xfId="1756"/>
    <cellStyle name="40% - 强调文字颜色 1 2 40" xfId="1733"/>
    <cellStyle name="40% - 强调文字颜色 1 2 41" xfId="1737"/>
    <cellStyle name="40% - 强调文字颜色 1 2 42" xfId="1741"/>
    <cellStyle name="40% - 强调文字颜色 1 2 43" xfId="1745"/>
    <cellStyle name="40% - 强调文字颜色 1 2 44" xfId="1749"/>
    <cellStyle name="40% - 强调文字颜色 1 2 45" xfId="1758"/>
    <cellStyle name="40% - 强调文字颜色 1 2 46" xfId="1762"/>
    <cellStyle name="40% - 强调文字颜色 1 2 47" xfId="1766"/>
    <cellStyle name="40% - 强调文字颜色 1 2 48" xfId="1770"/>
    <cellStyle name="40% - 强调文字颜色 1 2 49" xfId="1775"/>
    <cellStyle name="40% - 强调文字颜色 1 2 5" xfId="1779"/>
    <cellStyle name="40% - 强调文字颜色 1 2 5 2" xfId="1780"/>
    <cellStyle name="40% - 强调文字颜色 1 2 50" xfId="1759"/>
    <cellStyle name="40% - 强调文字颜色 1 2 51" xfId="1763"/>
    <cellStyle name="40% - 强调文字颜色 1 2 52" xfId="1767"/>
    <cellStyle name="40% - 强调文字颜色 1 2 53" xfId="1771"/>
    <cellStyle name="40% - 强调文字颜色 1 2 54" xfId="1776"/>
    <cellStyle name="40% - 强调文字颜色 1 2 55" xfId="1782"/>
    <cellStyle name="40% - 强调文字颜色 1 2 6" xfId="1785"/>
    <cellStyle name="40% - 强调文字颜色 1 2 7" xfId="1786"/>
    <cellStyle name="40% - 强调文字颜色 1 2 8" xfId="1787"/>
    <cellStyle name="40% - 强调文字颜色 1 2 9" xfId="1788"/>
    <cellStyle name="40% - 强调文字颜色 1 3" xfId="1789"/>
    <cellStyle name="40% - 强调文字颜色 1 3 2" xfId="1790"/>
    <cellStyle name="40% - 强调文字颜色 1 3 3" xfId="1791"/>
    <cellStyle name="40% - 强调文字颜色 1 3 4" xfId="1792"/>
    <cellStyle name="40% - 强调文字颜色 1 4" xfId="1793"/>
    <cellStyle name="40% - 强调文字颜色 1 4 2" xfId="1794"/>
    <cellStyle name="40% - 强调文字颜色 1 5" xfId="1795"/>
    <cellStyle name="40% - 强调文字颜色 1 5 2" xfId="1796"/>
    <cellStyle name="40% - 强调文字颜色 1 6" xfId="1797"/>
    <cellStyle name="40% - 强调文字颜色 1 6 2" xfId="1798"/>
    <cellStyle name="40% - 强调文字颜色 1 7" xfId="1799"/>
    <cellStyle name="40% - 强调文字颜色 1 7 2" xfId="505"/>
    <cellStyle name="40% - 强调文字颜色 1 8" xfId="1800"/>
    <cellStyle name="40% - 强调文字颜色 1 8 2" xfId="1801"/>
    <cellStyle name="40% - 强调文字颜色 1 9" xfId="1802"/>
    <cellStyle name="40% - 强调文字颜色 1 9 2" xfId="1803"/>
    <cellStyle name="40% - 强调文字颜色 2 10" xfId="1444"/>
    <cellStyle name="40% - 强调文字颜色 2 10 2" xfId="1805"/>
    <cellStyle name="40% - 强调文字颜色 2 11" xfId="193"/>
    <cellStyle name="40% - 强调文字颜色 2 11 2" xfId="573"/>
    <cellStyle name="40% - 强调文字颜色 2 12" xfId="33"/>
    <cellStyle name="40% - 强调文字颜色 2 12 2" xfId="577"/>
    <cellStyle name="40% - 强调文字颜色 2 13" xfId="202"/>
    <cellStyle name="40% - 强调文字颜色 2 13 2" xfId="531"/>
    <cellStyle name="40% - 强调文字颜色 2 14" xfId="212"/>
    <cellStyle name="40% - 强调文字颜色 2 15" xfId="230"/>
    <cellStyle name="40% - 强调文字颜色 2 2" xfId="1806"/>
    <cellStyle name="40% - 强调文字颜色 2 2 10" xfId="1810"/>
    <cellStyle name="40% - 强调文字颜色 2 2 11" xfId="1813"/>
    <cellStyle name="40% - 强调文字颜色 2 2 12" xfId="1816"/>
    <cellStyle name="40% - 强调文字颜色 2 2 13" xfId="1819"/>
    <cellStyle name="40% - 强调文字颜色 2 2 14" xfId="1822"/>
    <cellStyle name="40% - 强调文字颜色 2 2 15" xfId="1825"/>
    <cellStyle name="40% - 强调文字颜色 2 2 16" xfId="1829"/>
    <cellStyle name="40% - 强调文字颜色 2 2 17" xfId="1834"/>
    <cellStyle name="40% - 强调文字颜色 2 2 18" xfId="1839"/>
    <cellStyle name="40% - 强调文字颜色 2 2 19" xfId="1844"/>
    <cellStyle name="40% - 强调文字颜色 2 2 2" xfId="1534"/>
    <cellStyle name="40% - 强调文字颜色 2 2 2 2" xfId="1848"/>
    <cellStyle name="40% - 强调文字颜色 2 2 2 3" xfId="1851"/>
    <cellStyle name="40% - 强调文字颜色 2 2 2 4" xfId="1378"/>
    <cellStyle name="40% - 强调文字颜色 2 2 20" xfId="1826"/>
    <cellStyle name="40% - 强调文字颜色 2 2 21" xfId="1830"/>
    <cellStyle name="40% - 强调文字颜色 2 2 22" xfId="1835"/>
    <cellStyle name="40% - 强调文字颜色 2 2 23" xfId="1840"/>
    <cellStyle name="40% - 强调文字颜色 2 2 24" xfId="1845"/>
    <cellStyle name="40% - 强调文字颜色 2 2 25" xfId="1854"/>
    <cellStyle name="40% - 强调文字颜色 2 2 26" xfId="1859"/>
    <cellStyle name="40% - 强调文字颜色 2 2 27" xfId="1864"/>
    <cellStyle name="40% - 强调文字颜色 2 2 28" xfId="1869"/>
    <cellStyle name="40% - 强调文字颜色 2 2 29" xfId="1874"/>
    <cellStyle name="40% - 强调文字颜色 2 2 3" xfId="1540"/>
    <cellStyle name="40% - 强调文字颜色 2 2 3 2" xfId="811"/>
    <cellStyle name="40% - 强调文字颜色 2 2 3 3" xfId="816"/>
    <cellStyle name="40% - 强调文字颜色 2 2 3 4" xfId="819"/>
    <cellStyle name="40% - 强调文字颜色 2 2 30" xfId="1855"/>
    <cellStyle name="40% - 强调文字颜色 2 2 31" xfId="1860"/>
    <cellStyle name="40% - 强调文字颜色 2 2 32" xfId="1865"/>
    <cellStyle name="40% - 强调文字颜色 2 2 33" xfId="1870"/>
    <cellStyle name="40% - 强调文字颜色 2 2 34" xfId="1875"/>
    <cellStyle name="40% - 强调文字颜色 2 2 35" xfId="1878"/>
    <cellStyle name="40% - 强调文字颜色 2 2 36" xfId="1882"/>
    <cellStyle name="40% - 强调文字颜色 2 2 37" xfId="116"/>
    <cellStyle name="40% - 强调文字颜色 2 2 38" xfId="846"/>
    <cellStyle name="40% - 强调文字颜色 2 2 39" xfId="850"/>
    <cellStyle name="40% - 强调文字颜色 2 2 4" xfId="1546"/>
    <cellStyle name="40% - 强调文字颜色 2 2 4 2" xfId="1884"/>
    <cellStyle name="40% - 强调文字颜色 2 2 4 3" xfId="1885"/>
    <cellStyle name="40% - 强调文字颜色 2 2 40" xfId="1879"/>
    <cellStyle name="40% - 强调文字颜色 2 2 41" xfId="1883"/>
    <cellStyle name="40% - 强调文字颜色 2 2 42" xfId="117"/>
    <cellStyle name="40% - 强调文字颜色 2 2 43" xfId="847"/>
    <cellStyle name="40% - 强调文字颜色 2 2 44" xfId="851"/>
    <cellStyle name="40% - 强调文字颜色 2 2 45" xfId="923"/>
    <cellStyle name="40% - 强调文字颜色 2 2 46" xfId="927"/>
    <cellStyle name="40% - 强调文字颜色 2 2 47" xfId="1886"/>
    <cellStyle name="40% - 强调文字颜色 2 2 48" xfId="1888"/>
    <cellStyle name="40% - 强调文字颜色 2 2 49" xfId="1891"/>
    <cellStyle name="40% - 强调文字颜色 2 2 5" xfId="1551"/>
    <cellStyle name="40% - 强调文字颜色 2 2 5 2" xfId="1893"/>
    <cellStyle name="40% - 强调文字颜色 2 2 50" xfId="924"/>
    <cellStyle name="40% - 强调文字颜色 2 2 51" xfId="928"/>
    <cellStyle name="40% - 强调文字颜色 2 2 52" xfId="1887"/>
    <cellStyle name="40% - 强调文字颜色 2 2 53" xfId="1889"/>
    <cellStyle name="40% - 强调文字颜色 2 2 54" xfId="1892"/>
    <cellStyle name="40% - 强调文字颜色 2 2 55" xfId="147"/>
    <cellStyle name="40% - 强调文字颜色 2 2 6" xfId="1556"/>
    <cellStyle name="40% - 强调文字颜色 2 2 7" xfId="221"/>
    <cellStyle name="40% - 强调文字颜色 2 2 8" xfId="264"/>
    <cellStyle name="40% - 强调文字颜色 2 2 9" xfId="315"/>
    <cellStyle name="40% - 强调文字颜色 2 3" xfId="1894"/>
    <cellStyle name="40% - 强调文字颜色 2 3 2" xfId="1895"/>
    <cellStyle name="40% - 强调文字颜色 2 3 3" xfId="1896"/>
    <cellStyle name="40% - 强调文字颜色 2 3 4" xfId="1897"/>
    <cellStyle name="40% - 强调文字颜色 2 4" xfId="1898"/>
    <cellStyle name="40% - 强调文字颜色 2 4 2" xfId="1899"/>
    <cellStyle name="40% - 强调文字颜色 2 5" xfId="1900"/>
    <cellStyle name="40% - 强调文字颜色 2 5 2" xfId="1901"/>
    <cellStyle name="40% - 强调文字颜色 2 6" xfId="1902"/>
    <cellStyle name="40% - 强调文字颜色 2 6 2" xfId="1903"/>
    <cellStyle name="40% - 强调文字颜色 2 7" xfId="1043"/>
    <cellStyle name="40% - 强调文字颜色 2 7 2" xfId="1599"/>
    <cellStyle name="40% - 强调文字颜色 2 8" xfId="1045"/>
    <cellStyle name="40% - 强调文字颜色 2 8 2" xfId="1905"/>
    <cellStyle name="40% - 强调文字颜色 2 9" xfId="1048"/>
    <cellStyle name="40% - 强调文字颜色 2 9 2" xfId="1908"/>
    <cellStyle name="40% - 强调文字颜色 3 10" xfId="1485"/>
    <cellStyle name="40% - 强调文字颜色 3 10 2" xfId="1910"/>
    <cellStyle name="40% - 强调文字颜色 3 11" xfId="615"/>
    <cellStyle name="40% - 强调文字颜色 3 11 2" xfId="557"/>
    <cellStyle name="40% - 强调文字颜色 3 12" xfId="620"/>
    <cellStyle name="40% - 强调文字颜色 3 12 2" xfId="625"/>
    <cellStyle name="40% - 强调文字颜色 3 13" xfId="630"/>
    <cellStyle name="40% - 强调文字颜色 3 13 2" xfId="634"/>
    <cellStyle name="40% - 强调文字颜色 3 14" xfId="637"/>
    <cellStyle name="40% - 强调文字颜色 3 15" xfId="642"/>
    <cellStyle name="40% - 强调文字颜色 3 2" xfId="1221"/>
    <cellStyle name="40% - 强调文字颜色 3 2 10" xfId="1913"/>
    <cellStyle name="40% - 强调文字颜色 3 2 11" xfId="1915"/>
    <cellStyle name="40% - 强调文字颜色 3 2 12" xfId="1916"/>
    <cellStyle name="40% - 强调文字颜色 3 2 13" xfId="1917"/>
    <cellStyle name="40% - 强调文字颜色 3 2 14" xfId="1918"/>
    <cellStyle name="40% - 强调文字颜色 3 2 15" xfId="1919"/>
    <cellStyle name="40% - 强调文字颜色 3 2 16" xfId="1921"/>
    <cellStyle name="40% - 强调文字颜色 3 2 17" xfId="1924"/>
    <cellStyle name="40% - 强调文字颜色 3 2 18" xfId="1927"/>
    <cellStyle name="40% - 强调文字颜色 3 2 19" xfId="1929"/>
    <cellStyle name="40% - 强调文字颜色 3 2 2" xfId="1933"/>
    <cellStyle name="40% - 强调文字颜色 3 2 2 2" xfId="1937"/>
    <cellStyle name="40% - 强调文字颜色 3 2 2 3" xfId="1940"/>
    <cellStyle name="40% - 强调文字颜色 3 2 2 4" xfId="1943"/>
    <cellStyle name="40% - 强调文字颜色 3 2 20" xfId="1920"/>
    <cellStyle name="40% - 强调文字颜色 3 2 21" xfId="1922"/>
    <cellStyle name="40% - 强调文字颜色 3 2 22" xfId="1925"/>
    <cellStyle name="40% - 强调文字颜色 3 2 23" xfId="1928"/>
    <cellStyle name="40% - 强调文字颜色 3 2 24" xfId="1930"/>
    <cellStyle name="40% - 强调文字颜色 3 2 25" xfId="1944"/>
    <cellStyle name="40% - 强调文字颜色 3 2 26" xfId="1946"/>
    <cellStyle name="40% - 强调文字颜色 3 2 27" xfId="1948"/>
    <cellStyle name="40% - 强调文字颜色 3 2 28" xfId="1950"/>
    <cellStyle name="40% - 强调文字颜色 3 2 29" xfId="1952"/>
    <cellStyle name="40% - 强调文字颜色 3 2 3" xfId="1955"/>
    <cellStyle name="40% - 强调文字颜色 3 2 3 2" xfId="1957"/>
    <cellStyle name="40% - 强调文字颜色 3 2 3 3" xfId="1958"/>
    <cellStyle name="40% - 强调文字颜色 3 2 3 4" xfId="1959"/>
    <cellStyle name="40% - 强调文字颜色 3 2 30" xfId="1945"/>
    <cellStyle name="40% - 强调文字颜色 3 2 31" xfId="1947"/>
    <cellStyle name="40% - 强调文字颜色 3 2 32" xfId="1949"/>
    <cellStyle name="40% - 强调文字颜色 3 2 33" xfId="1951"/>
    <cellStyle name="40% - 强调文字颜色 3 2 34" xfId="1953"/>
    <cellStyle name="40% - 强调文字颜色 3 2 35" xfId="1960"/>
    <cellStyle name="40% - 强调文字颜色 3 2 36" xfId="1962"/>
    <cellStyle name="40% - 强调文字颜色 3 2 37" xfId="1964"/>
    <cellStyle name="40% - 强调文字颜色 3 2 38" xfId="1967"/>
    <cellStyle name="40% - 强调文字颜色 3 2 39" xfId="1969"/>
    <cellStyle name="40% - 强调文字颜色 3 2 4" xfId="1972"/>
    <cellStyle name="40% - 强调文字颜色 3 2 4 2" xfId="1975"/>
    <cellStyle name="40% - 强调文字颜色 3 2 4 3" xfId="1978"/>
    <cellStyle name="40% - 强调文字颜色 3 2 40" xfId="1961"/>
    <cellStyle name="40% - 强调文字颜色 3 2 41" xfId="1963"/>
    <cellStyle name="40% - 强调文字颜色 3 2 42" xfId="1965"/>
    <cellStyle name="40% - 强调文字颜色 3 2 43" xfId="1968"/>
    <cellStyle name="40% - 强调文字颜色 3 2 44" xfId="1970"/>
    <cellStyle name="40% - 强调文字颜色 3 2 45" xfId="1980"/>
    <cellStyle name="40% - 强调文字颜色 3 2 46" xfId="1982"/>
    <cellStyle name="40% - 强调文字颜色 3 2 47" xfId="1984"/>
    <cellStyle name="40% - 强调文字颜色 3 2 48" xfId="1986"/>
    <cellStyle name="40% - 强调文字颜色 3 2 49" xfId="1988"/>
    <cellStyle name="40% - 强调文字颜色 3 2 5" xfId="1990"/>
    <cellStyle name="40% - 强调文字颜色 3 2 5 2" xfId="1991"/>
    <cellStyle name="40% - 强调文字颜色 3 2 50" xfId="1981"/>
    <cellStyle name="40% - 强调文字颜色 3 2 51" xfId="1983"/>
    <cellStyle name="40% - 强调文字颜色 3 2 52" xfId="1985"/>
    <cellStyle name="40% - 强调文字颜色 3 2 53" xfId="1987"/>
    <cellStyle name="40% - 强调文字颜色 3 2 54" xfId="1989"/>
    <cellStyle name="40% - 强调文字颜色 3 2 55" xfId="654"/>
    <cellStyle name="40% - 强调文字颜色 3 2 6" xfId="1992"/>
    <cellStyle name="40% - 强调文字颜色 3 2 7" xfId="537"/>
    <cellStyle name="40% - 强调文字颜色 3 2 8" xfId="697"/>
    <cellStyle name="40% - 强调文字颜色 3 2 9" xfId="711"/>
    <cellStyle name="40% - 强调文字颜色 3 3" xfId="1227"/>
    <cellStyle name="40% - 强调文字颜色 3 3 2" xfId="1995"/>
    <cellStyle name="40% - 强调文字颜色 3 3 3" xfId="1998"/>
    <cellStyle name="40% - 强调文字颜色 3 3 4" xfId="2001"/>
    <cellStyle name="40% - 强调文字颜色 3 4" xfId="1230"/>
    <cellStyle name="40% - 强调文字颜色 3 4 2" xfId="2002"/>
    <cellStyle name="40% - 强调文字颜色 3 5" xfId="1234"/>
    <cellStyle name="40% - 强调文字颜色 3 5 2" xfId="2005"/>
    <cellStyle name="40% - 强调文字颜色 3 6" xfId="1237"/>
    <cellStyle name="40% - 强调文字颜色 3 6 2" xfId="2006"/>
    <cellStyle name="40% - 强调文字颜色 3 7" xfId="1067"/>
    <cellStyle name="40% - 强调文字颜色 3 7 2" xfId="2009"/>
    <cellStyle name="40% - 强调文字颜色 3 8" xfId="1071"/>
    <cellStyle name="40% - 强调文字颜色 3 8 2" xfId="2013"/>
    <cellStyle name="40% - 强调文字颜色 3 9" xfId="1076"/>
    <cellStyle name="40% - 强调文字颜色 3 9 2" xfId="2014"/>
    <cellStyle name="40% - 强调文字颜色 4 10" xfId="314"/>
    <cellStyle name="40% - 强调文字颜色 4 10 2" xfId="325"/>
    <cellStyle name="40% - 强调文字颜色 4 11" xfId="380"/>
    <cellStyle name="40% - 强调文字颜色 4 11 2" xfId="389"/>
    <cellStyle name="40% - 强调文字颜色 4 12" xfId="408"/>
    <cellStyle name="40% - 强调文字颜色 4 12 2" xfId="751"/>
    <cellStyle name="40% - 强调文字颜色 4 13" xfId="431"/>
    <cellStyle name="40% - 强调文字颜色 4 13 2" xfId="753"/>
    <cellStyle name="40% - 强调文字颜色 4 14" xfId="466"/>
    <cellStyle name="40% - 强调文字颜色 4 15" xfId="500"/>
    <cellStyle name="40% - 强调文字颜色 4 2" xfId="2015"/>
    <cellStyle name="40% - 强调文字颜色 4 2 10" xfId="2017"/>
    <cellStyle name="40% - 强调文字颜色 4 2 11" xfId="2018"/>
    <cellStyle name="40% - 强调文字颜色 4 2 12" xfId="2019"/>
    <cellStyle name="40% - 强调文字颜色 4 2 13" xfId="2020"/>
    <cellStyle name="40% - 强调文字颜色 4 2 14" xfId="2021"/>
    <cellStyle name="40% - 强调文字颜色 4 2 15" xfId="2023"/>
    <cellStyle name="40% - 强调文字颜色 4 2 16" xfId="2025"/>
    <cellStyle name="40% - 强调文字颜色 4 2 17" xfId="2028"/>
    <cellStyle name="40% - 强调文字颜色 4 2 18" xfId="2032"/>
    <cellStyle name="40% - 强调文字颜色 4 2 19" xfId="2034"/>
    <cellStyle name="40% - 强调文字颜色 4 2 2" xfId="2039"/>
    <cellStyle name="40% - 强调文字颜色 4 2 2 2" xfId="2040"/>
    <cellStyle name="40% - 强调文字颜色 4 2 2 3" xfId="2041"/>
    <cellStyle name="40% - 强调文字颜色 4 2 2 4" xfId="2042"/>
    <cellStyle name="40% - 强调文字颜色 4 2 20" xfId="2024"/>
    <cellStyle name="40% - 强调文字颜色 4 2 21" xfId="2026"/>
    <cellStyle name="40% - 强调文字颜色 4 2 22" xfId="2029"/>
    <cellStyle name="40% - 强调文字颜色 4 2 23" xfId="2033"/>
    <cellStyle name="40% - 强调文字颜色 4 2 24" xfId="2035"/>
    <cellStyle name="40% - 强调文字颜色 4 2 25" xfId="2043"/>
    <cellStyle name="40% - 强调文字颜色 4 2 26" xfId="2045"/>
    <cellStyle name="40% - 强调文字颜色 4 2 27" xfId="2047"/>
    <cellStyle name="40% - 强调文字颜色 4 2 28" xfId="2049"/>
    <cellStyle name="40% - 强调文字颜色 4 2 29" xfId="2051"/>
    <cellStyle name="40% - 强调文字颜色 4 2 3" xfId="2056"/>
    <cellStyle name="40% - 强调文字颜色 4 2 3 2" xfId="95"/>
    <cellStyle name="40% - 强调文字颜色 4 2 3 3" xfId="82"/>
    <cellStyle name="40% - 强调文字颜色 4 2 3 4" xfId="103"/>
    <cellStyle name="40% - 强调文字颜色 4 2 30" xfId="2044"/>
    <cellStyle name="40% - 强调文字颜色 4 2 31" xfId="2046"/>
    <cellStyle name="40% - 强调文字颜色 4 2 32" xfId="2048"/>
    <cellStyle name="40% - 强调文字颜色 4 2 33" xfId="2050"/>
    <cellStyle name="40% - 强调文字颜色 4 2 34" xfId="2052"/>
    <cellStyle name="40% - 强调文字颜色 4 2 35" xfId="2057"/>
    <cellStyle name="40% - 强调文字颜色 4 2 36" xfId="2059"/>
    <cellStyle name="40% - 强调文字颜色 4 2 37" xfId="1846"/>
    <cellStyle name="40% - 强调文字颜色 4 2 38" xfId="1849"/>
    <cellStyle name="40% - 强调文字颜色 4 2 39" xfId="1376"/>
    <cellStyle name="40% - 强调文字颜色 4 2 4" xfId="2064"/>
    <cellStyle name="40% - 强调文字颜色 4 2 4 2" xfId="2066"/>
    <cellStyle name="40% - 强调文字颜色 4 2 4 3" xfId="2068"/>
    <cellStyle name="40% - 强调文字颜色 4 2 40" xfId="2058"/>
    <cellStyle name="40% - 强调文字颜色 4 2 41" xfId="2060"/>
    <cellStyle name="40% - 强调文字颜色 4 2 42" xfId="1847"/>
    <cellStyle name="40% - 强调文字颜色 4 2 43" xfId="1850"/>
    <cellStyle name="40% - 强调文字颜色 4 2 44" xfId="1377"/>
    <cellStyle name="40% - 强调文字颜色 4 2 45" xfId="2069"/>
    <cellStyle name="40% - 强调文字颜色 4 2 46" xfId="2071"/>
    <cellStyle name="40% - 强调文字颜色 4 2 47" xfId="2073"/>
    <cellStyle name="40% - 强调文字颜色 4 2 48" xfId="2075"/>
    <cellStyle name="40% - 强调文字颜色 4 2 49" xfId="2077"/>
    <cellStyle name="40% - 强调文字颜色 4 2 5" xfId="2081"/>
    <cellStyle name="40% - 强调文字颜色 4 2 5 2" xfId="2083"/>
    <cellStyle name="40% - 强调文字颜色 4 2 50" xfId="2070"/>
    <cellStyle name="40% - 强调文字颜色 4 2 51" xfId="2072"/>
    <cellStyle name="40% - 强调文字颜色 4 2 52" xfId="2074"/>
    <cellStyle name="40% - 强调文字颜色 4 2 53" xfId="2076"/>
    <cellStyle name="40% - 强调文字颜色 4 2 54" xfId="2078"/>
    <cellStyle name="40% - 强调文字颜色 4 2 55" xfId="761"/>
    <cellStyle name="40% - 强调文字颜色 4 2 6" xfId="2086"/>
    <cellStyle name="40% - 强调文字颜色 4 2 7" xfId="783"/>
    <cellStyle name="40% - 强调文字颜色 4 2 8" xfId="803"/>
    <cellStyle name="40% - 强调文字颜色 4 2 9" xfId="824"/>
    <cellStyle name="40% - 强调文字颜色 4 3" xfId="2087"/>
    <cellStyle name="40% - 强调文字颜色 4 3 2" xfId="1861"/>
    <cellStyle name="40% - 强调文字颜色 4 3 3" xfId="1866"/>
    <cellStyle name="40% - 强调文字颜色 4 3 4" xfId="1871"/>
    <cellStyle name="40% - 强调文字颜色 4 4" xfId="2088"/>
    <cellStyle name="40% - 强调文字颜色 4 4 2" xfId="245"/>
    <cellStyle name="40% - 强调文字颜色 4 5" xfId="2090"/>
    <cellStyle name="40% - 强调文字颜色 4 5 2" xfId="2093"/>
    <cellStyle name="40% - 强调文字颜色 4 6" xfId="2094"/>
    <cellStyle name="40% - 强调文字颜色 4 6 2" xfId="2095"/>
    <cellStyle name="40% - 强调文字颜色 4 7" xfId="1098"/>
    <cellStyle name="40% - 强调文字颜色 4 7 2" xfId="2096"/>
    <cellStyle name="40% - 强调文字颜色 4 8" xfId="1100"/>
    <cellStyle name="40% - 强调文字颜色 4 8 2" xfId="2099"/>
    <cellStyle name="40% - 强调文字颜色 4 9" xfId="2101"/>
    <cellStyle name="40% - 强调文字颜色 4 9 2" xfId="2102"/>
    <cellStyle name="40% - 强调文字颜色 5 10" xfId="1620"/>
    <cellStyle name="40% - 强调文字颜色 5 10 2" xfId="2104"/>
    <cellStyle name="40% - 强调文字颜色 5 11" xfId="861"/>
    <cellStyle name="40% - 强调文字颜色 5 11 2" xfId="866"/>
    <cellStyle name="40% - 强调文字颜色 5 12" xfId="869"/>
    <cellStyle name="40% - 强调文字颜色 5 12 2" xfId="876"/>
    <cellStyle name="40% - 强调文字颜色 5 13" xfId="879"/>
    <cellStyle name="40% - 强调文字颜色 5 13 2" xfId="883"/>
    <cellStyle name="40% - 强调文字颜色 5 14" xfId="886"/>
    <cellStyle name="40% - 强调文字颜色 5 15" xfId="892"/>
    <cellStyle name="40% - 强调文字颜色 5 2" xfId="2105"/>
    <cellStyle name="40% - 强调文字颜色 5 2 10" xfId="2107"/>
    <cellStyle name="40% - 强调文字颜色 5 2 11" xfId="2108"/>
    <cellStyle name="40% - 强调文字颜色 5 2 12" xfId="2109"/>
    <cellStyle name="40% - 强调文字颜色 5 2 13" xfId="2110"/>
    <cellStyle name="40% - 强调文字颜色 5 2 14" xfId="2112"/>
    <cellStyle name="40% - 强调文字颜色 5 2 15" xfId="1682"/>
    <cellStyle name="40% - 强调文字颜色 5 2 16" xfId="2113"/>
    <cellStyle name="40% - 强调文字颜色 5 2 17" xfId="2115"/>
    <cellStyle name="40% - 强调文字颜色 5 2 18" xfId="2118"/>
    <cellStyle name="40% - 强调文字颜色 5 2 19" xfId="2121"/>
    <cellStyle name="40% - 强调文字颜色 5 2 2" xfId="2128"/>
    <cellStyle name="40% - 强调文字颜色 5 2 2 2" xfId="2129"/>
    <cellStyle name="40% - 强调文字颜色 5 2 2 3" xfId="2130"/>
    <cellStyle name="40% - 强调文字颜色 5 2 2 4" xfId="2131"/>
    <cellStyle name="40% - 强调文字颜色 5 2 20" xfId="1683"/>
    <cellStyle name="40% - 强调文字颜色 5 2 21" xfId="2114"/>
    <cellStyle name="40% - 强调文字颜色 5 2 22" xfId="2116"/>
    <cellStyle name="40% - 强调文字颜色 5 2 23" xfId="2119"/>
    <cellStyle name="40% - 强调文字颜色 5 2 24" xfId="2122"/>
    <cellStyle name="40% - 强调文字颜色 5 2 25" xfId="2134"/>
    <cellStyle name="40% - 强调文字颜色 5 2 26" xfId="2137"/>
    <cellStyle name="40% - 强调文字颜色 5 2 27" xfId="2140"/>
    <cellStyle name="40% - 强调文字颜色 5 2 28" xfId="2144"/>
    <cellStyle name="40% - 强调文字颜色 5 2 29" xfId="2147"/>
    <cellStyle name="40% - 强调文字颜色 5 2 3" xfId="2153"/>
    <cellStyle name="40% - 强调文字颜色 5 2 3 2" xfId="2156"/>
    <cellStyle name="40% - 强调文字颜色 5 2 3 3" xfId="2159"/>
    <cellStyle name="40% - 强调文字颜色 5 2 3 4" xfId="2162"/>
    <cellStyle name="40% - 强调文字颜色 5 2 30" xfId="2135"/>
    <cellStyle name="40% - 强调文字颜色 5 2 31" xfId="2138"/>
    <cellStyle name="40% - 强调文字颜色 5 2 32" xfId="2141"/>
    <cellStyle name="40% - 强调文字颜色 5 2 33" xfId="2145"/>
    <cellStyle name="40% - 强调文字颜色 5 2 34" xfId="2148"/>
    <cellStyle name="40% - 强调文字颜色 5 2 35" xfId="2164"/>
    <cellStyle name="40% - 强调文字颜色 5 2 36" xfId="2166"/>
    <cellStyle name="40% - 强调文字颜色 5 2 37" xfId="2168"/>
    <cellStyle name="40% - 强调文字颜色 5 2 38" xfId="2170"/>
    <cellStyle name="40% - 强调文字颜色 5 2 39" xfId="2172"/>
    <cellStyle name="40% - 强调文字颜色 5 2 4" xfId="2177"/>
    <cellStyle name="40% - 强调文字颜色 5 2 4 2" xfId="2179"/>
    <cellStyle name="40% - 强调文字颜色 5 2 4 3" xfId="2180"/>
    <cellStyle name="40% - 强调文字颜色 5 2 40" xfId="2165"/>
    <cellStyle name="40% - 强调文字颜色 5 2 41" xfId="2167"/>
    <cellStyle name="40% - 强调文字颜色 5 2 42" xfId="2169"/>
    <cellStyle name="40% - 强调文字颜色 5 2 43" xfId="2171"/>
    <cellStyle name="40% - 强调文字颜色 5 2 44" xfId="2173"/>
    <cellStyle name="40% - 强调文字颜色 5 2 45" xfId="2181"/>
    <cellStyle name="40% - 强调文字颜色 5 2 46" xfId="2183"/>
    <cellStyle name="40% - 强调文字颜色 5 2 47" xfId="140"/>
    <cellStyle name="40% - 强调文字颜色 5 2 48" xfId="2185"/>
    <cellStyle name="40% - 强调文字颜色 5 2 49" xfId="2187"/>
    <cellStyle name="40% - 强调文字颜色 5 2 5" xfId="2191"/>
    <cellStyle name="40% - 强调文字颜色 5 2 5 2" xfId="2192"/>
    <cellStyle name="40% - 强调文字颜色 5 2 50" xfId="2182"/>
    <cellStyle name="40% - 强调文字颜色 5 2 51" xfId="2184"/>
    <cellStyle name="40% - 强调文字颜色 5 2 52" xfId="141"/>
    <cellStyle name="40% - 强调文字颜色 5 2 53" xfId="2186"/>
    <cellStyle name="40% - 强调文字颜色 5 2 54" xfId="2188"/>
    <cellStyle name="40% - 强调文字颜色 5 2 55" xfId="900"/>
    <cellStyle name="40% - 强调文字颜色 5 2 6" xfId="2195"/>
    <cellStyle name="40% - 强调文字颜色 5 2 7" xfId="920"/>
    <cellStyle name="40% - 强调文字颜色 5 2 8" xfId="942"/>
    <cellStyle name="40% - 强调文字颜色 5 2 9" xfId="957"/>
    <cellStyle name="40% - 强调文字颜色 5 3" xfId="2196"/>
    <cellStyle name="40% - 强调文字颜色 5 3 2" xfId="2197"/>
    <cellStyle name="40% - 强调文字颜色 5 3 3" xfId="2198"/>
    <cellStyle name="40% - 强调文字颜色 5 3 4" xfId="2199"/>
    <cellStyle name="40% - 强调文字颜色 5 4" xfId="2200"/>
    <cellStyle name="40% - 强调文字颜色 5 4 2" xfId="2201"/>
    <cellStyle name="40% - 强调文字颜色 5 5" xfId="2202"/>
    <cellStyle name="40% - 强调文字颜色 5 5 2" xfId="2203"/>
    <cellStyle name="40% - 强调文字颜色 5 6" xfId="2204"/>
    <cellStyle name="40% - 强调文字颜色 5 6 2" xfId="2205"/>
    <cellStyle name="40% - 强调文字颜色 5 7" xfId="1119"/>
    <cellStyle name="40% - 强调文字颜色 5 7 2" xfId="2208"/>
    <cellStyle name="40% - 强调文字颜色 5 8" xfId="2209"/>
    <cellStyle name="40% - 强调文字颜色 5 8 2" xfId="2212"/>
    <cellStyle name="40% - 强调文字颜色 5 9" xfId="2213"/>
    <cellStyle name="40% - 强调文字颜色 5 9 2" xfId="2214"/>
    <cellStyle name="40% - 强调文字颜色 6 10" xfId="2215"/>
    <cellStyle name="40% - 强调文字颜色 6 10 2" xfId="2216"/>
    <cellStyle name="40% - 强调文字颜色 6 11" xfId="1009"/>
    <cellStyle name="40% - 强调文字颜色 6 11 2" xfId="1012"/>
    <cellStyle name="40% - 强调文字颜色 6 12" xfId="1014"/>
    <cellStyle name="40% - 强调文字颜色 6 12 2" xfId="1017"/>
    <cellStyle name="40% - 强调文字颜色 6 13" xfId="1020"/>
    <cellStyle name="40% - 强调文字颜色 6 13 2" xfId="1022"/>
    <cellStyle name="40% - 强调文字颜色 6 14" xfId="1024"/>
    <cellStyle name="40% - 强调文字颜色 6 15" xfId="89"/>
    <cellStyle name="40% - 强调文字颜色 6 2" xfId="2218"/>
    <cellStyle name="40% - 强调文字颜色 6 2 10" xfId="2219"/>
    <cellStyle name="40% - 强调文字颜色 6 2 11" xfId="2220"/>
    <cellStyle name="40% - 强调文字颜色 6 2 12" xfId="2222"/>
    <cellStyle name="40% - 强调文字颜色 6 2 13" xfId="2224"/>
    <cellStyle name="40% - 强调文字颜色 6 2 14" xfId="2225"/>
    <cellStyle name="40% - 强调文字颜色 6 2 15" xfId="571"/>
    <cellStyle name="40% - 强调文字颜色 6 2 16" xfId="2226"/>
    <cellStyle name="40% - 强调文字颜色 6 2 17" xfId="2228"/>
    <cellStyle name="40% - 强调文字颜色 6 2 18" xfId="2230"/>
    <cellStyle name="40% - 强调文字颜色 6 2 19" xfId="2233"/>
    <cellStyle name="40% - 强调文字颜色 6 2 2" xfId="2238"/>
    <cellStyle name="40% - 强调文字颜色 6 2 2 2" xfId="2240"/>
    <cellStyle name="40% - 强调文字颜色 6 2 2 3" xfId="2241"/>
    <cellStyle name="40% - 强调文字颜色 6 2 2 4" xfId="2242"/>
    <cellStyle name="40% - 强调文字颜色 6 2 20" xfId="572"/>
    <cellStyle name="40% - 强调文字颜色 6 2 21" xfId="2227"/>
    <cellStyle name="40% - 强调文字颜色 6 2 22" xfId="2229"/>
    <cellStyle name="40% - 强调文字颜色 6 2 23" xfId="2231"/>
    <cellStyle name="40% - 强调文字颜色 6 2 24" xfId="2234"/>
    <cellStyle name="40% - 强调文字颜色 6 2 25" xfId="2244"/>
    <cellStyle name="40% - 强调文字颜色 6 2 26" xfId="2246"/>
    <cellStyle name="40% - 强调文字颜色 6 2 27" xfId="2248"/>
    <cellStyle name="40% - 强调文字颜色 6 2 28" xfId="2250"/>
    <cellStyle name="40% - 强调文字颜色 6 2 29" xfId="96"/>
    <cellStyle name="40% - 强调文字颜色 6 2 3" xfId="1688"/>
    <cellStyle name="40% - 强调文字颜色 6 2 3 2" xfId="2252"/>
    <cellStyle name="40% - 强调文字颜色 6 2 3 3" xfId="2254"/>
    <cellStyle name="40% - 强调文字颜色 6 2 3 4" xfId="2256"/>
    <cellStyle name="40% - 强调文字颜色 6 2 30" xfId="2245"/>
    <cellStyle name="40% - 强调文字颜色 6 2 31" xfId="2247"/>
    <cellStyle name="40% - 强调文字颜色 6 2 32" xfId="2249"/>
    <cellStyle name="40% - 强调文字颜色 6 2 33" xfId="2251"/>
    <cellStyle name="40% - 强调文字颜色 6 2 34" xfId="97"/>
    <cellStyle name="40% - 强调文字颜色 6 2 35" xfId="99"/>
    <cellStyle name="40% - 强调文字颜色 6 2 36" xfId="5"/>
    <cellStyle name="40% - 强调文字颜色 6 2 37" xfId="105"/>
    <cellStyle name="40% - 强调文字颜色 6 2 38" xfId="92"/>
    <cellStyle name="40% - 强调文字颜色 6 2 39" xfId="77"/>
    <cellStyle name="40% - 强调文字颜色 6 2 4" xfId="2259"/>
    <cellStyle name="40% - 强调文字颜色 6 2 4 2" xfId="2261"/>
    <cellStyle name="40% - 强调文字颜色 6 2 4 3" xfId="2262"/>
    <cellStyle name="40% - 强调文字颜色 6 2 40" xfId="100"/>
    <cellStyle name="40% - 强调文字颜色 6 2 41" xfId="6"/>
    <cellStyle name="40% - 强调文字颜色 6 2 42" xfId="106"/>
    <cellStyle name="40% - 强调文字颜色 6 2 43" xfId="93"/>
    <cellStyle name="40% - 强调文字颜色 6 2 44" xfId="78"/>
    <cellStyle name="40% - 强调文字颜色 6 2 45" xfId="2263"/>
    <cellStyle name="40% - 强调文字颜色 6 2 46" xfId="2265"/>
    <cellStyle name="40% - 强调文字颜色 6 2 47" xfId="2267"/>
    <cellStyle name="40% - 强调文字颜色 6 2 48" xfId="2269"/>
    <cellStyle name="40% - 强调文字颜色 6 2 49" xfId="2271"/>
    <cellStyle name="40% - 强调文字颜色 6 2 5" xfId="2275"/>
    <cellStyle name="40% - 强调文字颜色 6 2 5 2" xfId="2276"/>
    <cellStyle name="40% - 强调文字颜色 6 2 50" xfId="2264"/>
    <cellStyle name="40% - 强调文字颜色 6 2 51" xfId="2266"/>
    <cellStyle name="40% - 强调文字颜色 6 2 52" xfId="2268"/>
    <cellStyle name="40% - 强调文字颜色 6 2 53" xfId="2270"/>
    <cellStyle name="40% - 强调文字颜色 6 2 54" xfId="2272"/>
    <cellStyle name="40% - 强调文字颜色 6 2 55" xfId="1030"/>
    <cellStyle name="40% - 强调文字颜色 6 2 6" xfId="2279"/>
    <cellStyle name="40% - 强调文字颜色 6 2 7" xfId="1041"/>
    <cellStyle name="40% - 强调文字颜色 6 2 8" xfId="1065"/>
    <cellStyle name="40% - 强调文字颜色 6 2 9" xfId="1096"/>
    <cellStyle name="40% - 强调文字颜色 6 3" xfId="2280"/>
    <cellStyle name="40% - 强调文字颜色 6 3 2" xfId="2283"/>
    <cellStyle name="40% - 强调文字颜色 6 3 3" xfId="2286"/>
    <cellStyle name="40% - 强调文字颜色 6 3 4" xfId="2289"/>
    <cellStyle name="40% - 强调文字颜色 6 4" xfId="2291"/>
    <cellStyle name="40% - 强调文字颜色 6 4 2" xfId="2293"/>
    <cellStyle name="40% - 强调文字颜色 6 5" xfId="2295"/>
    <cellStyle name="40% - 强调文字颜色 6 5 2" xfId="2297"/>
    <cellStyle name="40% - 强调文字颜色 6 6" xfId="2299"/>
    <cellStyle name="40% - 强调文字颜色 6 6 2" xfId="2302"/>
    <cellStyle name="40% - 强调文字颜色 6 7" xfId="2304"/>
    <cellStyle name="40% - 强调文字颜色 6 7 2" xfId="2306"/>
    <cellStyle name="40% - 强调文字颜色 6 8" xfId="2308"/>
    <cellStyle name="40% - 强调文字颜色 6 8 2" xfId="2309"/>
    <cellStyle name="40% - 强调文字颜色 6 9" xfId="1932"/>
    <cellStyle name="40% - 强调文字颜色 6 9 2" xfId="1934"/>
    <cellStyle name="40% - 着色 1" xfId="2310"/>
    <cellStyle name="40% - 着色 1 10" xfId="2311"/>
    <cellStyle name="40% - 着色 1 11" xfId="2312"/>
    <cellStyle name="40% - 着色 1 12" xfId="2313"/>
    <cellStyle name="40% - 着色 1 13" xfId="2314"/>
    <cellStyle name="40% - 着色 1 14" xfId="2315"/>
    <cellStyle name="40% - 着色 1 15" xfId="2316"/>
    <cellStyle name="40% - 着色 1 16" xfId="2318"/>
    <cellStyle name="40% - 着色 1 17" xfId="2320"/>
    <cellStyle name="40% - 着色 1 18" xfId="2322"/>
    <cellStyle name="40% - 着色 1 19" xfId="2324"/>
    <cellStyle name="40% - 着色 1 2" xfId="1108"/>
    <cellStyle name="40% - 着色 1 2 2" xfId="1046"/>
    <cellStyle name="40% - 着色 1 2 3" xfId="1049"/>
    <cellStyle name="40% - 着色 1 20" xfId="2317"/>
    <cellStyle name="40% - 着色 1 21" xfId="2319"/>
    <cellStyle name="40% - 着色 1 22" xfId="2321"/>
    <cellStyle name="40% - 着色 1 23" xfId="2323"/>
    <cellStyle name="40% - 着色 1 24" xfId="2325"/>
    <cellStyle name="40% - 着色 1 25" xfId="2326"/>
    <cellStyle name="40% - 着色 1 26" xfId="2330"/>
    <cellStyle name="40% - 着色 1 27" xfId="2333"/>
    <cellStyle name="40% - 着色 1 28" xfId="2336"/>
    <cellStyle name="40% - 着色 1 29" xfId="2339"/>
    <cellStyle name="40% - 着色 1 3" xfId="1111"/>
    <cellStyle name="40% - 着色 1 3 2" xfId="1072"/>
    <cellStyle name="40% - 着色 1 30" xfId="2327"/>
    <cellStyle name="40% - 着色 1 31" xfId="2331"/>
    <cellStyle name="40% - 着色 1 32" xfId="2334"/>
    <cellStyle name="40% - 着色 1 33" xfId="2337"/>
    <cellStyle name="40% - 着色 1 34" xfId="2340"/>
    <cellStyle name="40% - 着色 1 35" xfId="2341"/>
    <cellStyle name="40% - 着色 1 36" xfId="2343"/>
    <cellStyle name="40% - 着色 1 37" xfId="2345"/>
    <cellStyle name="40% - 着色 1 38" xfId="2347"/>
    <cellStyle name="40% - 着色 1 39" xfId="2003"/>
    <cellStyle name="40% - 着色 1 4" xfId="1114"/>
    <cellStyle name="40% - 着色 1 40" xfId="2342"/>
    <cellStyle name="40% - 着色 1 41" xfId="2344"/>
    <cellStyle name="40% - 着色 1 42" xfId="2346"/>
    <cellStyle name="40% - 着色 1 43" xfId="2348"/>
    <cellStyle name="40% - 着色 1 44" xfId="2004"/>
    <cellStyle name="40% - 着色 1 45" xfId="2349"/>
    <cellStyle name="40% - 着色 1 46" xfId="2351"/>
    <cellStyle name="40% - 着色 1 47" xfId="1657"/>
    <cellStyle name="40% - 着色 1 48" xfId="2352"/>
    <cellStyle name="40% - 着色 1 49" xfId="744"/>
    <cellStyle name="40% - 着色 1 5" xfId="1123"/>
    <cellStyle name="40% - 着色 1 50" xfId="2350"/>
    <cellStyle name="40% - 着色 1 6" xfId="2353"/>
    <cellStyle name="40% - 着色 1 7" xfId="2354"/>
    <cellStyle name="40% - 着色 1 8" xfId="2355"/>
    <cellStyle name="40% - 着色 1 9" xfId="2356"/>
    <cellStyle name="40% - 着色 2" xfId="2358"/>
    <cellStyle name="40% - 着色 2 10" xfId="2360"/>
    <cellStyle name="40% - 着色 2 11" xfId="2363"/>
    <cellStyle name="40% - 着色 2 12" xfId="2365"/>
    <cellStyle name="40% - 着色 2 13" xfId="2366"/>
    <cellStyle name="40% - 着色 2 14" xfId="2367"/>
    <cellStyle name="40% - 着色 2 15" xfId="2368"/>
    <cellStyle name="40% - 着色 2 16" xfId="2370"/>
    <cellStyle name="40% - 着色 2 17" xfId="2372"/>
    <cellStyle name="40% - 着色 2 18" xfId="2375"/>
    <cellStyle name="40% - 着色 2 19" xfId="2378"/>
    <cellStyle name="40% - 着色 2 2" xfId="2380"/>
    <cellStyle name="40% - 着色 2 2 2" xfId="2381"/>
    <cellStyle name="40% - 着色 2 2 3" xfId="2382"/>
    <cellStyle name="40% - 着色 2 20" xfId="2369"/>
    <cellStyle name="40% - 着色 2 21" xfId="2371"/>
    <cellStyle name="40% - 着色 2 22" xfId="2373"/>
    <cellStyle name="40% - 着色 2 23" xfId="2376"/>
    <cellStyle name="40% - 着色 2 24" xfId="2379"/>
    <cellStyle name="40% - 着色 2 25" xfId="2384"/>
    <cellStyle name="40% - 着色 2 26" xfId="2387"/>
    <cellStyle name="40% - 着色 2 27" xfId="2390"/>
    <cellStyle name="40% - 着色 2 28" xfId="2393"/>
    <cellStyle name="40% - 着色 2 29" xfId="2396"/>
    <cellStyle name="40% - 着色 2 3" xfId="2399"/>
    <cellStyle name="40% - 着色 2 3 2" xfId="2400"/>
    <cellStyle name="40% - 着色 2 30" xfId="2385"/>
    <cellStyle name="40% - 着色 2 31" xfId="2388"/>
    <cellStyle name="40% - 着色 2 32" xfId="2391"/>
    <cellStyle name="40% - 着色 2 33" xfId="2394"/>
    <cellStyle name="40% - 着色 2 34" xfId="2397"/>
    <cellStyle name="40% - 着色 2 35" xfId="2402"/>
    <cellStyle name="40% - 着色 2 36" xfId="2405"/>
    <cellStyle name="40% - 着色 2 37" xfId="2408"/>
    <cellStyle name="40% - 着色 2 38" xfId="2411"/>
    <cellStyle name="40% - 着色 2 39" xfId="2413"/>
    <cellStyle name="40% - 着色 2 4" xfId="2415"/>
    <cellStyle name="40% - 着色 2 40" xfId="2403"/>
    <cellStyle name="40% - 着色 2 41" xfId="2406"/>
    <cellStyle name="40% - 着色 2 42" xfId="2409"/>
    <cellStyle name="40% - 着色 2 43" xfId="2412"/>
    <cellStyle name="40% - 着色 2 44" xfId="2414"/>
    <cellStyle name="40% - 着色 2 45" xfId="2416"/>
    <cellStyle name="40% - 着色 2 46" xfId="2418"/>
    <cellStyle name="40% - 着色 2 47" xfId="2419"/>
    <cellStyle name="40% - 着色 2 48" xfId="2420"/>
    <cellStyle name="40% - 着色 2 49" xfId="2421"/>
    <cellStyle name="40% - 着色 2 5" xfId="2422"/>
    <cellStyle name="40% - 着色 2 50" xfId="2417"/>
    <cellStyle name="40% - 着色 2 6" xfId="2423"/>
    <cellStyle name="40% - 着色 2 7" xfId="2424"/>
    <cellStyle name="40% - 着色 2 8" xfId="2425"/>
    <cellStyle name="40% - 着色 2 9" xfId="2426"/>
    <cellStyle name="40% - 着色 3" xfId="2427"/>
    <cellStyle name="40% - 着色 3 10" xfId="2428"/>
    <cellStyle name="40% - 着色 3 11" xfId="2429"/>
    <cellStyle name="40% - 着色 3 12" xfId="2430"/>
    <cellStyle name="40% - 着色 3 13" xfId="2431"/>
    <cellStyle name="40% - 着色 3 14" xfId="2432"/>
    <cellStyle name="40% - 着色 3 15" xfId="2433"/>
    <cellStyle name="40% - 着色 3 16" xfId="2435"/>
    <cellStyle name="40% - 着色 3 17" xfId="2437"/>
    <cellStyle name="40% - 着色 3 18" xfId="11"/>
    <cellStyle name="40% - 着色 3 19" xfId="2440"/>
    <cellStyle name="40% - 着色 3 2" xfId="2442"/>
    <cellStyle name="40% - 着色 3 2 2" xfId="2443"/>
    <cellStyle name="40% - 着色 3 2 3" xfId="2445"/>
    <cellStyle name="40% - 着色 3 20" xfId="2434"/>
    <cellStyle name="40% - 着色 3 21" xfId="2436"/>
    <cellStyle name="40% - 着色 3 22" xfId="2438"/>
    <cellStyle name="40% - 着色 3 23" xfId="12"/>
    <cellStyle name="40% - 着色 3 24" xfId="2441"/>
    <cellStyle name="40% - 着色 3 25" xfId="2447"/>
    <cellStyle name="40% - 着色 3 26" xfId="2451"/>
    <cellStyle name="40% - 着色 3 27" xfId="2454"/>
    <cellStyle name="40% - 着色 3 28" xfId="2457"/>
    <cellStyle name="40% - 着色 3 29" xfId="2460"/>
    <cellStyle name="40% - 着色 3 3" xfId="2462"/>
    <cellStyle name="40% - 着色 3 3 2" xfId="2463"/>
    <cellStyle name="40% - 着色 3 30" xfId="2448"/>
    <cellStyle name="40% - 着色 3 31" xfId="2452"/>
    <cellStyle name="40% - 着色 3 32" xfId="2455"/>
    <cellStyle name="40% - 着色 3 33" xfId="2458"/>
    <cellStyle name="40% - 着色 3 34" xfId="2461"/>
    <cellStyle name="40% - 着色 3 35" xfId="2465"/>
    <cellStyle name="40% - 着色 3 36" xfId="2468"/>
    <cellStyle name="40% - 着色 3 37" xfId="2470"/>
    <cellStyle name="40% - 着色 3 38" xfId="2472"/>
    <cellStyle name="40% - 着色 3 39" xfId="2474"/>
    <cellStyle name="40% - 着色 3 4" xfId="2476"/>
    <cellStyle name="40% - 着色 3 40" xfId="2466"/>
    <cellStyle name="40% - 着色 3 41" xfId="2469"/>
    <cellStyle name="40% - 着色 3 42" xfId="2471"/>
    <cellStyle name="40% - 着色 3 43" xfId="2473"/>
    <cellStyle name="40% - 着色 3 44" xfId="2475"/>
    <cellStyle name="40% - 着色 3 45" xfId="2477"/>
    <cellStyle name="40% - 着色 3 46" xfId="2479"/>
    <cellStyle name="40% - 着色 3 47" xfId="2480"/>
    <cellStyle name="40% - 着色 3 48" xfId="2481"/>
    <cellStyle name="40% - 着色 3 49" xfId="2482"/>
    <cellStyle name="40% - 着色 3 5" xfId="2484"/>
    <cellStyle name="40% - 着色 3 50" xfId="2478"/>
    <cellStyle name="40% - 着色 3 6" xfId="2485"/>
    <cellStyle name="40% - 着色 3 7" xfId="2486"/>
    <cellStyle name="40% - 着色 3 8" xfId="2487"/>
    <cellStyle name="40% - 着色 3 9" xfId="2488"/>
    <cellStyle name="40% - 着色 4" xfId="2489"/>
    <cellStyle name="40% - 着色 4 10" xfId="2490"/>
    <cellStyle name="40% - 着色 4 11" xfId="2491"/>
    <cellStyle name="40% - 着色 4 12" xfId="2493"/>
    <cellStyle name="40% - 着色 4 13" xfId="2495"/>
    <cellStyle name="40% - 着色 4 14" xfId="2497"/>
    <cellStyle name="40% - 着色 4 15" xfId="65"/>
    <cellStyle name="40% - 着色 4 16" xfId="49"/>
    <cellStyle name="40% - 着色 4 17" xfId="27"/>
    <cellStyle name="40% - 着色 4 18" xfId="70"/>
    <cellStyle name="40% - 着色 4 19" xfId="113"/>
    <cellStyle name="40% - 着色 4 2" xfId="2498"/>
    <cellStyle name="40% - 着色 4 2 2" xfId="2499"/>
    <cellStyle name="40% - 着色 4 2 3" xfId="2501"/>
    <cellStyle name="40% - 着色 4 20" xfId="66"/>
    <cellStyle name="40% - 着色 4 21" xfId="50"/>
    <cellStyle name="40% - 着色 4 22" xfId="28"/>
    <cellStyle name="40% - 着色 4 23" xfId="71"/>
    <cellStyle name="40% - 着色 4 24" xfId="114"/>
    <cellStyle name="40% - 着色 4 25" xfId="123"/>
    <cellStyle name="40% - 着色 4 26" xfId="2504"/>
    <cellStyle name="40% - 着色 4 27" xfId="2508"/>
    <cellStyle name="40% - 着色 4 28" xfId="2512"/>
    <cellStyle name="40% - 着色 4 29" xfId="2516"/>
    <cellStyle name="40% - 着色 4 3" xfId="2518"/>
    <cellStyle name="40% - 着色 4 3 2" xfId="2522"/>
    <cellStyle name="40% - 着色 4 30" xfId="124"/>
    <cellStyle name="40% - 着色 4 31" xfId="2505"/>
    <cellStyle name="40% - 着色 4 32" xfId="2509"/>
    <cellStyle name="40% - 着色 4 33" xfId="2513"/>
    <cellStyle name="40% - 着色 4 34" xfId="2517"/>
    <cellStyle name="40% - 着色 4 35" xfId="2525"/>
    <cellStyle name="40% - 着色 4 36" xfId="2530"/>
    <cellStyle name="40% - 着色 4 37" xfId="2534"/>
    <cellStyle name="40% - 着色 4 38" xfId="2538"/>
    <cellStyle name="40% - 着色 4 39" xfId="2542"/>
    <cellStyle name="40% - 着色 4 4" xfId="2544"/>
    <cellStyle name="40% - 着色 4 40" xfId="2526"/>
    <cellStyle name="40% - 着色 4 41" xfId="2531"/>
    <cellStyle name="40% - 着色 4 42" xfId="2535"/>
    <cellStyle name="40% - 着色 4 43" xfId="2539"/>
    <cellStyle name="40% - 着色 4 44" xfId="2543"/>
    <cellStyle name="40% - 着色 4 45" xfId="2547"/>
    <cellStyle name="40% - 着色 4 46" xfId="2551"/>
    <cellStyle name="40% - 着色 4 47" xfId="2554"/>
    <cellStyle name="40% - 着色 4 48" xfId="2557"/>
    <cellStyle name="40% - 着色 4 49" xfId="2560"/>
    <cellStyle name="40% - 着色 4 5" xfId="2561"/>
    <cellStyle name="40% - 着色 4 50" xfId="2548"/>
    <cellStyle name="40% - 着色 4 6" xfId="2562"/>
    <cellStyle name="40% - 着色 4 7" xfId="2563"/>
    <cellStyle name="40% - 着色 4 8" xfId="2564"/>
    <cellStyle name="40% - 着色 4 9" xfId="2565"/>
    <cellStyle name="40% - 着色 5" xfId="2566"/>
    <cellStyle name="40% - 着色 5 10" xfId="2567"/>
    <cellStyle name="40% - 着色 5 11" xfId="2154"/>
    <cellStyle name="40% - 着色 5 12" xfId="2157"/>
    <cellStyle name="40% - 着色 5 13" xfId="2160"/>
    <cellStyle name="40% - 着色 5 14" xfId="2570"/>
    <cellStyle name="40% - 着色 5 15" xfId="2571"/>
    <cellStyle name="40% - 着色 5 16" xfId="2573"/>
    <cellStyle name="40% - 着色 5 17" xfId="2575"/>
    <cellStyle name="40% - 着色 5 18" xfId="2577"/>
    <cellStyle name="40% - 着色 5 19" xfId="1560"/>
    <cellStyle name="40% - 着色 5 2" xfId="2579"/>
    <cellStyle name="40% - 着色 5 2 2" xfId="2580"/>
    <cellStyle name="40% - 着色 5 2 3" xfId="2582"/>
    <cellStyle name="40% - 着色 5 20" xfId="2572"/>
    <cellStyle name="40% - 着色 5 21" xfId="2574"/>
    <cellStyle name="40% - 着色 5 22" xfId="2576"/>
    <cellStyle name="40% - 着色 5 23" xfId="2578"/>
    <cellStyle name="40% - 着色 5 24" xfId="1561"/>
    <cellStyle name="40% - 着色 5 25" xfId="1563"/>
    <cellStyle name="40% - 着色 5 26" xfId="2583"/>
    <cellStyle name="40% - 着色 5 27" xfId="2585"/>
    <cellStyle name="40% - 着色 5 28" xfId="2587"/>
    <cellStyle name="40% - 着色 5 29" xfId="2589"/>
    <cellStyle name="40% - 着色 5 3" xfId="2591"/>
    <cellStyle name="40% - 着色 5 3 2" xfId="2592"/>
    <cellStyle name="40% - 着色 5 30" xfId="1564"/>
    <cellStyle name="40% - 着色 5 31" xfId="2584"/>
    <cellStyle name="40% - 着色 5 32" xfId="2586"/>
    <cellStyle name="40% - 着色 5 33" xfId="2588"/>
    <cellStyle name="40% - 着色 5 34" xfId="2590"/>
    <cellStyle name="40% - 着色 5 35" xfId="2593"/>
    <cellStyle name="40% - 着色 5 36" xfId="2595"/>
    <cellStyle name="40% - 着色 5 37" xfId="2597"/>
    <cellStyle name="40% - 着色 5 38" xfId="2599"/>
    <cellStyle name="40% - 着色 5 39" xfId="2601"/>
    <cellStyle name="40% - 着色 5 4" xfId="2603"/>
    <cellStyle name="40% - 着色 5 40" xfId="2594"/>
    <cellStyle name="40% - 着色 5 41" xfId="2596"/>
    <cellStyle name="40% - 着色 5 42" xfId="2598"/>
    <cellStyle name="40% - 着色 5 43" xfId="2600"/>
    <cellStyle name="40% - 着色 5 44" xfId="2602"/>
    <cellStyle name="40% - 着色 5 45" xfId="2604"/>
    <cellStyle name="40% - 着色 5 46" xfId="2606"/>
    <cellStyle name="40% - 着色 5 47" xfId="2607"/>
    <cellStyle name="40% - 着色 5 48" xfId="2608"/>
    <cellStyle name="40% - 着色 5 49" xfId="2609"/>
    <cellStyle name="40% - 着色 5 5" xfId="2611"/>
    <cellStyle name="40% - 着色 5 50" xfId="2605"/>
    <cellStyle name="40% - 着色 5 6" xfId="2612"/>
    <cellStyle name="40% - 着色 5 7" xfId="2613"/>
    <cellStyle name="40% - 着色 5 8" xfId="2614"/>
    <cellStyle name="40% - 着色 5 9" xfId="2615"/>
    <cellStyle name="40% - 着色 6" xfId="2616"/>
    <cellStyle name="40% - 着色 6 10" xfId="292"/>
    <cellStyle name="40% - 着色 6 11" xfId="302"/>
    <cellStyle name="40% - 着色 6 12" xfId="330"/>
    <cellStyle name="40% - 着色 6 13" xfId="340"/>
    <cellStyle name="40% - 着色 6 14" xfId="350"/>
    <cellStyle name="40% - 着色 6 15" xfId="358"/>
    <cellStyle name="40% - 着色 6 16" xfId="370"/>
    <cellStyle name="40% - 着色 6 17" xfId="44"/>
    <cellStyle name="40% - 着色 6 18" xfId="2618"/>
    <cellStyle name="40% - 着色 6 19" xfId="2621"/>
    <cellStyle name="40% - 着色 6 2" xfId="2623"/>
    <cellStyle name="40% - 着色 6 2 2" xfId="2624"/>
    <cellStyle name="40% - 着色 6 2 3" xfId="2626"/>
    <cellStyle name="40% - 着色 6 20" xfId="359"/>
    <cellStyle name="40% - 着色 6 21" xfId="371"/>
    <cellStyle name="40% - 着色 6 22" xfId="45"/>
    <cellStyle name="40% - 着色 6 23" xfId="2619"/>
    <cellStyle name="40% - 着色 6 24" xfId="2622"/>
    <cellStyle name="40% - 着色 6 25" xfId="2628"/>
    <cellStyle name="40% - 着色 6 26" xfId="2631"/>
    <cellStyle name="40% - 着色 6 27" xfId="2634"/>
    <cellStyle name="40% - 着色 6 28" xfId="2638"/>
    <cellStyle name="40% - 着色 6 29" xfId="2641"/>
    <cellStyle name="40% - 着色 6 3" xfId="2644"/>
    <cellStyle name="40% - 着色 6 3 2" xfId="2645"/>
    <cellStyle name="40% - 着色 6 30" xfId="2629"/>
    <cellStyle name="40% - 着色 6 31" xfId="2632"/>
    <cellStyle name="40% - 着色 6 32" xfId="2635"/>
    <cellStyle name="40% - 着色 6 33" xfId="2639"/>
    <cellStyle name="40% - 着色 6 34" xfId="2642"/>
    <cellStyle name="40% - 着色 6 35" xfId="2646"/>
    <cellStyle name="40% - 着色 6 36" xfId="2648"/>
    <cellStyle name="40% - 着色 6 37" xfId="2650"/>
    <cellStyle name="40% - 着色 6 38" xfId="2652"/>
    <cellStyle name="40% - 着色 6 39" xfId="2091"/>
    <cellStyle name="40% - 着色 6 4" xfId="2654"/>
    <cellStyle name="40% - 着色 6 40" xfId="2647"/>
    <cellStyle name="40% - 着色 6 41" xfId="2649"/>
    <cellStyle name="40% - 着色 6 42" xfId="2651"/>
    <cellStyle name="40% - 着色 6 43" xfId="2653"/>
    <cellStyle name="40% - 着色 6 44" xfId="2092"/>
    <cellStyle name="40% - 着色 6 45" xfId="2655"/>
    <cellStyle name="40% - 着色 6 46" xfId="2658"/>
    <cellStyle name="40% - 着色 6 47" xfId="2659"/>
    <cellStyle name="40% - 着色 6 48" xfId="2660"/>
    <cellStyle name="40% - 着色 6 49" xfId="479"/>
    <cellStyle name="40% - 着色 6 5" xfId="2661"/>
    <cellStyle name="40% - 着色 6 50" xfId="2656"/>
    <cellStyle name="40% - 着色 6 6" xfId="2662"/>
    <cellStyle name="40% - 着色 6 7" xfId="2663"/>
    <cellStyle name="40% - 着色 6 8" xfId="2664"/>
    <cellStyle name="40% - 着色 6 9" xfId="2665"/>
    <cellStyle name="60% - Accent1" xfId="2668"/>
    <cellStyle name="60% - Accent1 2" xfId="2669"/>
    <cellStyle name="60% - Accent2" xfId="2672"/>
    <cellStyle name="60% - Accent2 2" xfId="2674"/>
    <cellStyle name="60% - Accent3" xfId="2677"/>
    <cellStyle name="60% - Accent3 2" xfId="2678"/>
    <cellStyle name="60% - Accent4" xfId="2681"/>
    <cellStyle name="60% - Accent4 2" xfId="2682"/>
    <cellStyle name="60% - Accent5" xfId="2685"/>
    <cellStyle name="60% - Accent5 2" xfId="2686"/>
    <cellStyle name="60% - Accent6" xfId="2689"/>
    <cellStyle name="60% - Accent6 2" xfId="2690"/>
    <cellStyle name="60% - 强调文字颜色 1 10" xfId="1293"/>
    <cellStyle name="60% - 强调文字颜色 1 10 2" xfId="2691"/>
    <cellStyle name="60% - 强调文字颜色 1 11" xfId="1296"/>
    <cellStyle name="60% - 强调文字颜色 1 11 2" xfId="2694"/>
    <cellStyle name="60% - 强调文字颜色 1 12" xfId="1299"/>
    <cellStyle name="60% - 强调文字颜色 1 12 2" xfId="2022"/>
    <cellStyle name="60% - 强调文字颜色 1 13" xfId="1302"/>
    <cellStyle name="60% - 强调文字颜色 1 13 2" xfId="769"/>
    <cellStyle name="60% - 强调文字颜色 1 14" xfId="1307"/>
    <cellStyle name="60% - 强调文字颜色 1 15" xfId="1310"/>
    <cellStyle name="60% - 强调文字颜色 1 2" xfId="1890"/>
    <cellStyle name="60% - 强调文字颜色 1 2 10" xfId="1262"/>
    <cellStyle name="60% - 强调文字颜色 1 2 11" xfId="2695"/>
    <cellStyle name="60% - 强调文字颜色 1 2 12" xfId="2696"/>
    <cellStyle name="60% - 强调文字颜色 1 2 13" xfId="2697"/>
    <cellStyle name="60% - 强调文字颜色 1 2 14" xfId="2699"/>
    <cellStyle name="60% - 强调文字颜色 1 2 15" xfId="2700"/>
    <cellStyle name="60% - 强调文字颜色 1 2 16" xfId="2702"/>
    <cellStyle name="60% - 强调文字颜色 1 2 17" xfId="2704"/>
    <cellStyle name="60% - 强调文字颜色 1 2 18" xfId="2707"/>
    <cellStyle name="60% - 强调文字颜色 1 2 19" xfId="2710"/>
    <cellStyle name="60% - 强调文字颜色 1 2 2" xfId="289"/>
    <cellStyle name="60% - 强调文字颜色 1 2 2 2" xfId="2712"/>
    <cellStyle name="60% - 强调文字颜色 1 2 2 3" xfId="2713"/>
    <cellStyle name="60% - 强调文字颜色 1 2 2 4" xfId="2715"/>
    <cellStyle name="60% - 强调文字颜色 1 2 20" xfId="2701"/>
    <cellStyle name="60% - 强调文字颜色 1 2 21" xfId="2703"/>
    <cellStyle name="60% - 强调文字颜色 1 2 22" xfId="2705"/>
    <cellStyle name="60% - 强调文字颜色 1 2 23" xfId="2708"/>
    <cellStyle name="60% - 强调文字颜色 1 2 24" xfId="2711"/>
    <cellStyle name="60% - 强调文字颜色 1 2 25" xfId="2716"/>
    <cellStyle name="60% - 强调文字颜色 1 2 26" xfId="2718"/>
    <cellStyle name="60% - 强调文字颜色 1 2 27" xfId="2720"/>
    <cellStyle name="60% - 强调文字颜色 1 2 28" xfId="2722"/>
    <cellStyle name="60% - 强调文字颜色 1 2 29" xfId="2724"/>
    <cellStyle name="60% - 强调文字颜色 1 2 3" xfId="299"/>
    <cellStyle name="60% - 强调文字颜色 1 2 3 2" xfId="2727"/>
    <cellStyle name="60% - 强调文字颜色 1 2 3 3" xfId="2728"/>
    <cellStyle name="60% - 强调文字颜色 1 2 3 4" xfId="2732"/>
    <cellStyle name="60% - 强调文字颜色 1 2 30" xfId="2717"/>
    <cellStyle name="60% - 强调文字颜色 1 2 31" xfId="2719"/>
    <cellStyle name="60% - 强调文字颜色 1 2 32" xfId="2721"/>
    <cellStyle name="60% - 强调文字颜色 1 2 33" xfId="2723"/>
    <cellStyle name="60% - 强调文字颜色 1 2 34" xfId="2725"/>
    <cellStyle name="60% - 强调文字颜色 1 2 35" xfId="2733"/>
    <cellStyle name="60% - 强调文字颜色 1 2 36" xfId="2736"/>
    <cellStyle name="60% - 强调文字颜色 1 2 37" xfId="2738"/>
    <cellStyle name="60% - 强调文字颜色 1 2 38" xfId="2741"/>
    <cellStyle name="60% - 强调文字颜色 1 2 39" xfId="2743"/>
    <cellStyle name="60% - 强调文字颜色 1 2 4" xfId="308"/>
    <cellStyle name="60% - 强调文字颜色 1 2 4 2" xfId="2745"/>
    <cellStyle name="60% - 强调文字颜色 1 2 4 3" xfId="2747"/>
    <cellStyle name="60% - 强调文字颜色 1 2 40" xfId="2734"/>
    <cellStyle name="60% - 强调文字颜色 1 2 41" xfId="2737"/>
    <cellStyle name="60% - 强调文字颜色 1 2 42" xfId="2739"/>
    <cellStyle name="60% - 强调文字颜色 1 2 43" xfId="2742"/>
    <cellStyle name="60% - 强调文字颜色 1 2 44" xfId="2744"/>
    <cellStyle name="60% - 强调文字颜色 1 2 45" xfId="2750"/>
    <cellStyle name="60% - 强调文字颜色 1 2 46" xfId="2753"/>
    <cellStyle name="60% - 强调文字颜色 1 2 47" xfId="2755"/>
    <cellStyle name="60% - 强调文字颜色 1 2 48" xfId="2757"/>
    <cellStyle name="60% - 强调文字颜色 1 2 49" xfId="2759"/>
    <cellStyle name="60% - 强调文字颜色 1 2 5" xfId="337"/>
    <cellStyle name="60% - 强调文字颜色 1 2 5 2" xfId="2359"/>
    <cellStyle name="60% - 强调文字颜色 1 2 50" xfId="2751"/>
    <cellStyle name="60% - 强调文字颜色 1 2 51" xfId="2754"/>
    <cellStyle name="60% - 强调文字颜色 1 2 52" xfId="2756"/>
    <cellStyle name="60% - 强调文字颜色 1 2 53" xfId="2758"/>
    <cellStyle name="60% - 强调文字颜色 1 2 54" xfId="2760"/>
    <cellStyle name="60% - 强调文字颜色 1 2 55" xfId="1265"/>
    <cellStyle name="60% - 强调文字颜色 1 2 6" xfId="346"/>
    <cellStyle name="60% - 强调文字颜色 1 2 7" xfId="355"/>
    <cellStyle name="60% - 强调文字颜色 1 2 8" xfId="366"/>
    <cellStyle name="60% - 强调文字颜色 1 2 9" xfId="374"/>
    <cellStyle name="60% - 强调文字颜色 1 3" xfId="146"/>
    <cellStyle name="60% - 强调文字颜色 1 3 2" xfId="483"/>
    <cellStyle name="60% - 强调文字颜色 1 3 3" xfId="488"/>
    <cellStyle name="60% - 强调文字颜色 1 3 4" xfId="495"/>
    <cellStyle name="60% - 强调文字颜色 1 4" xfId="167"/>
    <cellStyle name="60% - 强调文字颜色 1 4 2" xfId="2764"/>
    <cellStyle name="60% - 强调文字颜色 1 5" xfId="131"/>
    <cellStyle name="60% - 强调文字颜色 1 5 2" xfId="2765"/>
    <cellStyle name="60% - 强调文字颜色 1 6" xfId="174"/>
    <cellStyle name="60% - 强调文字颜色 1 6 2" xfId="2766"/>
    <cellStyle name="60% - 强调文字颜色 1 7" xfId="181"/>
    <cellStyle name="60% - 强调文字颜色 1 7 2" xfId="2768"/>
    <cellStyle name="60% - 强调文字颜色 1 8" xfId="184"/>
    <cellStyle name="60% - 强调文字颜色 1 8 2" xfId="2771"/>
    <cellStyle name="60% - 强调文字颜色 1 9" xfId="189"/>
    <cellStyle name="60% - 强调文字颜色 1 9 2" xfId="2772"/>
    <cellStyle name="60% - 强调文字颜色 2 10" xfId="1357"/>
    <cellStyle name="60% - 强调文字颜色 2 10 2" xfId="2773"/>
    <cellStyle name="60% - 强调文字颜色 2 11" xfId="1360"/>
    <cellStyle name="60% - 强调文字颜色 2 11 2" xfId="1679"/>
    <cellStyle name="60% - 强调文字颜色 2 12" xfId="1365"/>
    <cellStyle name="60% - 强调文字颜色 2 12 2" xfId="1681"/>
    <cellStyle name="60% - 强调文字颜色 2 13" xfId="1369"/>
    <cellStyle name="60% - 强调文字颜色 2 13 2" xfId="905"/>
    <cellStyle name="60% - 强调文字颜色 2 14" xfId="1380"/>
    <cellStyle name="60% - 强调文字颜色 2 15" xfId="1384"/>
    <cellStyle name="60% - 强调文字颜色 2 2" xfId="369"/>
    <cellStyle name="60% - 强调文字颜色 2 2 10" xfId="1580"/>
    <cellStyle name="60% - 强调文字颜色 2 2 11" xfId="1583"/>
    <cellStyle name="60% - 强调文字颜色 2 2 12" xfId="1586"/>
    <cellStyle name="60% - 强调文字颜色 2 2 13" xfId="2774"/>
    <cellStyle name="60% - 强调文字颜色 2 2 14" xfId="2777"/>
    <cellStyle name="60% - 强调文字颜色 2 2 15" xfId="2778"/>
    <cellStyle name="60% - 强调文字颜色 2 2 16" xfId="2780"/>
    <cellStyle name="60% - 强调文字颜色 2 2 17" xfId="2782"/>
    <cellStyle name="60% - 强调文字颜色 2 2 18" xfId="2784"/>
    <cellStyle name="60% - 强调文字颜色 2 2 19" xfId="2786"/>
    <cellStyle name="60% - 强调文字颜色 2 2 2" xfId="53"/>
    <cellStyle name="60% - 强调文字颜色 2 2 2 2" xfId="2789"/>
    <cellStyle name="60% - 强调文字颜色 2 2 2 3" xfId="2791"/>
    <cellStyle name="60% - 强调文字颜色 2 2 2 4" xfId="2793"/>
    <cellStyle name="60% - 强调文字颜色 2 2 20" xfId="2779"/>
    <cellStyle name="60% - 强调文字颜色 2 2 21" xfId="2781"/>
    <cellStyle name="60% - 强调文字颜色 2 2 22" xfId="2783"/>
    <cellStyle name="60% - 强调文字颜色 2 2 23" xfId="2785"/>
    <cellStyle name="60% - 强调文字颜色 2 2 24" xfId="2787"/>
    <cellStyle name="60% - 强调文字颜色 2 2 25" xfId="2794"/>
    <cellStyle name="60% - 强调文字颜色 2 2 26" xfId="2796"/>
    <cellStyle name="60% - 强调文字颜色 2 2 27" xfId="2799"/>
    <cellStyle name="60% - 强调文字颜色 2 2 28" xfId="2801"/>
    <cellStyle name="60% - 强调文字颜色 2 2 29" xfId="2803"/>
    <cellStyle name="60% - 强调文字颜色 2 2 3" xfId="611"/>
    <cellStyle name="60% - 强调文字颜色 2 2 3 2" xfId="1515"/>
    <cellStyle name="60% - 强调文字颜色 2 2 3 3" xfId="1520"/>
    <cellStyle name="60% - 强调文字颜色 2 2 3 4" xfId="1525"/>
    <cellStyle name="60% - 强调文字颜色 2 2 30" xfId="2795"/>
    <cellStyle name="60% - 强调文字颜色 2 2 31" xfId="2797"/>
    <cellStyle name="60% - 强调文字颜色 2 2 32" xfId="2800"/>
    <cellStyle name="60% - 强调文字颜色 2 2 33" xfId="2802"/>
    <cellStyle name="60% - 强调文字颜色 2 2 34" xfId="2804"/>
    <cellStyle name="60% - 强调文字颜色 2 2 35" xfId="2805"/>
    <cellStyle name="60% - 强调文字颜色 2 2 36" xfId="2807"/>
    <cellStyle name="60% - 强调文字颜色 2 2 37" xfId="2809"/>
    <cellStyle name="60% - 强调文字颜色 2 2 38" xfId="2811"/>
    <cellStyle name="60% - 强调文字颜色 2 2 39" xfId="2813"/>
    <cellStyle name="60% - 强调文字颜色 2 2 4" xfId="2815"/>
    <cellStyle name="60% - 强调文字颜色 2 2 4 2" xfId="2816"/>
    <cellStyle name="60% - 强调文字颜色 2 2 4 3" xfId="2818"/>
    <cellStyle name="60% - 强调文字颜色 2 2 40" xfId="2806"/>
    <cellStyle name="60% - 强调文字颜色 2 2 41" xfId="2808"/>
    <cellStyle name="60% - 强调文字颜色 2 2 42" xfId="2810"/>
    <cellStyle name="60% - 强调文字颜色 2 2 43" xfId="2812"/>
    <cellStyle name="60% - 强调文字颜色 2 2 44" xfId="2814"/>
    <cellStyle name="60% - 强调文字颜色 2 2 45" xfId="1610"/>
    <cellStyle name="60% - 强调文字颜色 2 2 46" xfId="1623"/>
    <cellStyle name="60% - 强调文字颜色 2 2 47" xfId="1629"/>
    <cellStyle name="60% - 强调文字颜色 2 2 48" xfId="1640"/>
    <cellStyle name="60% - 强调文字颜色 2 2 49" xfId="1643"/>
    <cellStyle name="60% - 强调文字颜色 2 2 5" xfId="2819"/>
    <cellStyle name="60% - 强调文字颜色 2 2 5 2" xfId="2820"/>
    <cellStyle name="60% - 强调文字颜色 2 2 50" xfId="1611"/>
    <cellStyle name="60% - 强调文字颜色 2 2 51" xfId="1624"/>
    <cellStyle name="60% - 强调文字颜色 2 2 52" xfId="1630"/>
    <cellStyle name="60% - 强调文字颜色 2 2 53" xfId="1641"/>
    <cellStyle name="60% - 强调文字颜色 2 2 54" xfId="1644"/>
    <cellStyle name="60% - 强调文字颜色 2 2 55" xfId="1646"/>
    <cellStyle name="60% - 强调文字颜色 2 2 6" xfId="2821"/>
    <cellStyle name="60% - 强调文字颜色 2 2 7" xfId="1705"/>
    <cellStyle name="60% - 强调文字颜色 2 2 8" xfId="1730"/>
    <cellStyle name="60% - 强调文字颜色 2 2 9" xfId="1752"/>
    <cellStyle name="60% - 强调文字颜色 2 3" xfId="43"/>
    <cellStyle name="60% - 强调文字颜色 2 3 2" xfId="2822"/>
    <cellStyle name="60% - 强调文字颜色 2 3 3" xfId="2823"/>
    <cellStyle name="60% - 强调文字颜色 2 3 4" xfId="2824"/>
    <cellStyle name="60% - 强调文字颜色 2 4" xfId="2617"/>
    <cellStyle name="60% - 强调文字颜色 2 4 2" xfId="2825"/>
    <cellStyle name="60% - 强调文字颜色 2 5" xfId="2620"/>
    <cellStyle name="60% - 强调文字颜色 2 5 2" xfId="2826"/>
    <cellStyle name="60% - 强调文字颜色 2 6" xfId="2627"/>
    <cellStyle name="60% - 强调文字颜色 2 6 2" xfId="2827"/>
    <cellStyle name="60% - 强调文字颜色 2 7" xfId="2630"/>
    <cellStyle name="60% - 强调文字颜色 2 7 2" xfId="320"/>
    <cellStyle name="60% - 强调文字颜色 2 8" xfId="2633"/>
    <cellStyle name="60% - 强调文字颜色 2 8 2" xfId="2828"/>
    <cellStyle name="60% - 强调文字颜色 2 9" xfId="2636"/>
    <cellStyle name="60% - 强调文字颜色 2 9 2" xfId="2829"/>
    <cellStyle name="60% - 强调文字颜色 3 10" xfId="176"/>
    <cellStyle name="60% - 强调文字颜色 3 10 2" xfId="79"/>
    <cellStyle name="60% - 强调文字颜色 3 11" xfId="1443"/>
    <cellStyle name="60% - 强调文字颜色 3 11 2" xfId="1804"/>
    <cellStyle name="60% - 强调文字颜色 3 12" xfId="192"/>
    <cellStyle name="60% - 强调文字颜色 3 12 2" xfId="570"/>
    <cellStyle name="60% - 强调文字颜色 3 13" xfId="32"/>
    <cellStyle name="60% - 强调文字颜色 3 13 2" xfId="576"/>
    <cellStyle name="60% - 强调文字颜色 3 14" xfId="201"/>
    <cellStyle name="60% - 强调文字颜色 3 15" xfId="211"/>
    <cellStyle name="60% - 强调文字颜色 3 2" xfId="2830"/>
    <cellStyle name="60% - 强调文字颜色 3 2 10" xfId="2831"/>
    <cellStyle name="60% - 强调文字颜色 3 2 11" xfId="2832"/>
    <cellStyle name="60% - 强调文字颜色 3 2 12" xfId="2833"/>
    <cellStyle name="60% - 强调文字颜色 3 2 13" xfId="2834"/>
    <cellStyle name="60% - 强调文字颜色 3 2 14" xfId="2835"/>
    <cellStyle name="60% - 强调文字颜色 3 2 15" xfId="2836"/>
    <cellStyle name="60% - 强调文字颜色 3 2 16" xfId="2838"/>
    <cellStyle name="60% - 强调文字颜色 3 2 17" xfId="2841"/>
    <cellStyle name="60% - 强调文字颜色 3 2 18" xfId="2844"/>
    <cellStyle name="60% - 强调文字颜色 3 2 19" xfId="2847"/>
    <cellStyle name="60% - 强调文字颜色 3 2 2" xfId="1509"/>
    <cellStyle name="60% - 强调文字颜色 3 2 2 2" xfId="2849"/>
    <cellStyle name="60% - 强调文字颜色 3 2 2 3" xfId="2851"/>
    <cellStyle name="60% - 强调文字颜色 3 2 2 4" xfId="2852"/>
    <cellStyle name="60% - 强调文字颜色 3 2 20" xfId="2837"/>
    <cellStyle name="60% - 强调文字颜色 3 2 21" xfId="2839"/>
    <cellStyle name="60% - 强调文字颜色 3 2 22" xfId="2842"/>
    <cellStyle name="60% - 强调文字颜色 3 2 23" xfId="2845"/>
    <cellStyle name="60% - 强调文字颜色 3 2 24" xfId="2848"/>
    <cellStyle name="60% - 强调文字颜色 3 2 25" xfId="2854"/>
    <cellStyle name="60% - 强调文字颜色 3 2 26" xfId="2857"/>
    <cellStyle name="60% - 强调文字颜色 3 2 27" xfId="2037"/>
    <cellStyle name="60% - 强调文字颜色 3 2 28" xfId="2054"/>
    <cellStyle name="60% - 强调文字颜色 3 2 29" xfId="2062"/>
    <cellStyle name="60% - 强调文字颜色 3 2 3" xfId="1512"/>
    <cellStyle name="60% - 强调文字颜色 3 2 3 2" xfId="2859"/>
    <cellStyle name="60% - 强调文字颜色 3 2 3 3" xfId="2865"/>
    <cellStyle name="60% - 强调文字颜色 3 2 3 4" xfId="2868"/>
    <cellStyle name="60% - 强调文字颜色 3 2 30" xfId="2855"/>
    <cellStyle name="60% - 强调文字颜色 3 2 31" xfId="2858"/>
    <cellStyle name="60% - 强调文字颜色 3 2 32" xfId="2038"/>
    <cellStyle name="60% - 强调文字颜色 3 2 33" xfId="2055"/>
    <cellStyle name="60% - 强调文字颜色 3 2 34" xfId="2063"/>
    <cellStyle name="60% - 强调文字颜色 3 2 35" xfId="2079"/>
    <cellStyle name="60% - 强调文字颜色 3 2 36" xfId="2084"/>
    <cellStyle name="60% - 强调文字颜色 3 2 37" xfId="781"/>
    <cellStyle name="60% - 强调文字颜色 3 2 38" xfId="800"/>
    <cellStyle name="60% - 强调文字颜色 3 2 39" xfId="822"/>
    <cellStyle name="60% - 强调文字颜色 3 2 4" xfId="1516"/>
    <cellStyle name="60% - 强调文字颜色 3 2 4 2" xfId="2869"/>
    <cellStyle name="60% - 强调文字颜色 3 2 4 3" xfId="2871"/>
    <cellStyle name="60% - 强调文字颜色 3 2 40" xfId="2080"/>
    <cellStyle name="60% - 强调文字颜色 3 2 41" xfId="2085"/>
    <cellStyle name="60% - 强调文字颜色 3 2 42" xfId="782"/>
    <cellStyle name="60% - 强调文字颜色 3 2 43" xfId="801"/>
    <cellStyle name="60% - 强调文字颜色 3 2 44" xfId="823"/>
    <cellStyle name="60% - 强调文字颜色 3 2 45" xfId="836"/>
    <cellStyle name="60% - 强调文字颜色 3 2 46" xfId="841"/>
    <cellStyle name="60% - 强调文字颜色 3 2 47" xfId="649"/>
    <cellStyle name="60% - 强调文字颜色 3 2 48" xfId="547"/>
    <cellStyle name="60% - 强调文字颜色 3 2 49" xfId="737"/>
    <cellStyle name="60% - 强调文字颜色 3 2 5" xfId="1521"/>
    <cellStyle name="60% - 强调文字颜色 3 2 5 2" xfId="2872"/>
    <cellStyle name="60% - 强调文字颜色 3 2 50" xfId="837"/>
    <cellStyle name="60% - 强调文字颜色 3 2 51" xfId="842"/>
    <cellStyle name="60% - 强调文字颜色 3 2 52" xfId="650"/>
    <cellStyle name="60% - 强调文字颜色 3 2 53" xfId="548"/>
    <cellStyle name="60% - 强调文字颜色 3 2 54" xfId="738"/>
    <cellStyle name="60% - 强调文字颜色 3 2 55" xfId="1807"/>
    <cellStyle name="60% - 强调文字颜色 3 2 6" xfId="1526"/>
    <cellStyle name="60% - 强调文字颜色 3 2 7" xfId="1531"/>
    <cellStyle name="60% - 强调文字颜色 3 2 8" xfId="1537"/>
    <cellStyle name="60% - 强调文字颜色 3 2 9" xfId="1543"/>
    <cellStyle name="60% - 强调文字颜色 3 3" xfId="2873"/>
    <cellStyle name="60% - 强调文字颜色 3 3 2" xfId="2874"/>
    <cellStyle name="60% - 强调文字颜色 3 3 3" xfId="2875"/>
    <cellStyle name="60% - 强调文字颜色 3 3 4" xfId="2817"/>
    <cellStyle name="60% - 强调文字颜色 3 4" xfId="2876"/>
    <cellStyle name="60% - 强调文字颜色 3 4 2" xfId="2877"/>
    <cellStyle name="60% - 强调文字颜色 3 5" xfId="2878"/>
    <cellStyle name="60% - 强调文字颜色 3 5 2" xfId="2879"/>
    <cellStyle name="60% - 强调文字颜色 3 6" xfId="2880"/>
    <cellStyle name="60% - 强调文字颜色 3 6 2" xfId="2882"/>
    <cellStyle name="60% - 强调文字颜色 3 7" xfId="2883"/>
    <cellStyle name="60% - 强调文字颜色 3 7 2" xfId="1588"/>
    <cellStyle name="60% - 强调文字颜色 3 8" xfId="2884"/>
    <cellStyle name="60% - 强调文字颜色 3 8 2" xfId="2885"/>
    <cellStyle name="60% - 强调文字颜色 3 9" xfId="2886"/>
    <cellStyle name="60% - 强调文字颜色 3 9 2" xfId="2887"/>
    <cellStyle name="60% - 强调文字颜色 4 10" xfId="1481"/>
    <cellStyle name="60% - 强调文字颜色 4 10 2" xfId="2888"/>
    <cellStyle name="60% - 强调文字颜色 4 11" xfId="1484"/>
    <cellStyle name="60% - 强调文字颜色 4 11 2" xfId="1909"/>
    <cellStyle name="60% - 强调文字颜色 4 12" xfId="614"/>
    <cellStyle name="60% - 强调文字颜色 4 12 2" xfId="556"/>
    <cellStyle name="60% - 强调文字颜色 4 13" xfId="619"/>
    <cellStyle name="60% - 强调文字颜色 4 13 2" xfId="624"/>
    <cellStyle name="60% - 强调文字颜色 4 14" xfId="629"/>
    <cellStyle name="60% - 强调文字颜色 4 15" xfId="636"/>
    <cellStyle name="60% - 强调文字颜色 4 2" xfId="2889"/>
    <cellStyle name="60% - 强调文字颜色 4 2 10" xfId="2891"/>
    <cellStyle name="60% - 强调文字颜色 4 2 11" xfId="2893"/>
    <cellStyle name="60% - 强调文字颜色 4 2 12" xfId="2894"/>
    <cellStyle name="60% - 强调文字颜色 4 2 13" xfId="2895"/>
    <cellStyle name="60% - 强调文字颜色 4 2 14" xfId="2896"/>
    <cellStyle name="60% - 强调文字颜色 4 2 15" xfId="2897"/>
    <cellStyle name="60% - 强调文字颜色 4 2 16" xfId="2899"/>
    <cellStyle name="60% - 强调文字颜色 4 2 17" xfId="2902"/>
    <cellStyle name="60% - 强调文字颜色 4 2 18" xfId="2905"/>
    <cellStyle name="60% - 强调文字颜色 4 2 19" xfId="2908"/>
    <cellStyle name="60% - 强调文字颜色 4 2 2" xfId="2290"/>
    <cellStyle name="60% - 强调文字颜色 4 2 2 2" xfId="2292"/>
    <cellStyle name="60% - 强调文字颜色 4 2 2 3" xfId="2910"/>
    <cellStyle name="60% - 强调文字颜色 4 2 2 4" xfId="2911"/>
    <cellStyle name="60% - 强调文字颜色 4 2 20" xfId="2898"/>
    <cellStyle name="60% - 强调文字颜色 4 2 21" xfId="2900"/>
    <cellStyle name="60% - 强调文字颜色 4 2 22" xfId="2903"/>
    <cellStyle name="60% - 强调文字颜色 4 2 23" xfId="2906"/>
    <cellStyle name="60% - 强调文字颜色 4 2 24" xfId="2909"/>
    <cellStyle name="60% - 强调文字颜色 4 2 25" xfId="2912"/>
    <cellStyle name="60% - 强调文字颜色 4 2 26" xfId="2914"/>
    <cellStyle name="60% - 强调文字颜色 4 2 27" xfId="2916"/>
    <cellStyle name="60% - 强调文字颜色 4 2 28" xfId="2918"/>
    <cellStyle name="60% - 强调文字颜色 4 2 29" xfId="2921"/>
    <cellStyle name="60% - 强调文字颜色 4 2 3" xfId="2294"/>
    <cellStyle name="60% - 强调文字颜色 4 2 3 2" xfId="2296"/>
    <cellStyle name="60% - 强调文字颜色 4 2 3 3" xfId="2923"/>
    <cellStyle name="60% - 强调文字颜色 4 2 3 4" xfId="2925"/>
    <cellStyle name="60% - 强调文字颜色 4 2 30" xfId="2913"/>
    <cellStyle name="60% - 强调文字颜色 4 2 31" xfId="2915"/>
    <cellStyle name="60% - 强调文字颜色 4 2 32" xfId="2917"/>
    <cellStyle name="60% - 强调文字颜色 4 2 33" xfId="2919"/>
    <cellStyle name="60% - 强调文字颜色 4 2 34" xfId="2922"/>
    <cellStyle name="60% - 强调文字颜色 4 2 35" xfId="2926"/>
    <cellStyle name="60% - 强调文字颜色 4 2 36" xfId="2928"/>
    <cellStyle name="60% - 强调文字颜色 4 2 37" xfId="2930"/>
    <cellStyle name="60% - 强调文字颜色 4 2 38" xfId="2932"/>
    <cellStyle name="60% - 强调文字颜色 4 2 39" xfId="2935"/>
    <cellStyle name="60% - 强调文字颜色 4 2 4" xfId="2298"/>
    <cellStyle name="60% - 强调文字颜色 4 2 4 2" xfId="2301"/>
    <cellStyle name="60% - 强调文字颜色 4 2 4 3" xfId="2937"/>
    <cellStyle name="60% - 强调文字颜色 4 2 40" xfId="2927"/>
    <cellStyle name="60% - 强调文字颜色 4 2 41" xfId="2929"/>
    <cellStyle name="60% - 强调文字颜色 4 2 42" xfId="2931"/>
    <cellStyle name="60% - 强调文字颜色 4 2 43" xfId="2933"/>
    <cellStyle name="60% - 强调文字颜色 4 2 44" xfId="2936"/>
    <cellStyle name="60% - 强调文字颜色 4 2 45" xfId="2938"/>
    <cellStyle name="60% - 强调文字颜色 4 2 46" xfId="2940"/>
    <cellStyle name="60% - 强调文字颜色 4 2 47" xfId="2942"/>
    <cellStyle name="60% - 强调文字颜色 4 2 48" xfId="2944"/>
    <cellStyle name="60% - 强调文字颜色 4 2 49" xfId="2946"/>
    <cellStyle name="60% - 强调文字颜色 4 2 5" xfId="2303"/>
    <cellStyle name="60% - 强调文字颜色 4 2 5 2" xfId="2305"/>
    <cellStyle name="60% - 强调文字颜色 4 2 50" xfId="2939"/>
    <cellStyle name="60% - 强调文字颜色 4 2 51" xfId="2941"/>
    <cellStyle name="60% - 强调文字颜色 4 2 52" xfId="2943"/>
    <cellStyle name="60% - 强调文字颜色 4 2 53" xfId="2945"/>
    <cellStyle name="60% - 强调文字颜色 4 2 54" xfId="2947"/>
    <cellStyle name="60% - 强调文字颜色 4 2 55" xfId="1912"/>
    <cellStyle name="60% - 强调文字颜色 4 2 6" xfId="2307"/>
    <cellStyle name="60% - 强调文字颜色 4 2 7" xfId="1931"/>
    <cellStyle name="60% - 强调文字颜色 4 2 8" xfId="1954"/>
    <cellStyle name="60% - 强调文字颜色 4 2 9" xfId="1971"/>
    <cellStyle name="60% - 强调文字颜色 4 3" xfId="2948"/>
    <cellStyle name="60% - 强调文字颜色 4 3 2" xfId="2951"/>
    <cellStyle name="60% - 强调文字颜色 4 3 3" xfId="2954"/>
    <cellStyle name="60% - 强调文字颜色 4 3 4" xfId="2957"/>
    <cellStyle name="60% - 强调文字颜色 4 4" xfId="2958"/>
    <cellStyle name="60% - 强调文字颜色 4 4 2" xfId="2959"/>
    <cellStyle name="60% - 强调文字颜色 4 5" xfId="2960"/>
    <cellStyle name="60% - 强调文字颜色 4 5 2" xfId="2338"/>
    <cellStyle name="60% - 强调文字颜色 4 6" xfId="2962"/>
    <cellStyle name="60% - 强调文字颜色 4 6 2" xfId="2963"/>
    <cellStyle name="60% - 强调文字颜色 4 7" xfId="2964"/>
    <cellStyle name="60% - 强调文字颜色 4 7 2" xfId="2967"/>
    <cellStyle name="60% - 强调文字颜色 4 8" xfId="2968"/>
    <cellStyle name="60% - 强调文字颜色 4 8 2" xfId="1507"/>
    <cellStyle name="60% - 强调文字颜色 4 9" xfId="2969"/>
    <cellStyle name="60% - 强调文字颜色 4 9 2" xfId="2970"/>
    <cellStyle name="60% - 强调文字颜色 5 10" xfId="263"/>
    <cellStyle name="60% - 强调文字颜色 5 10 2" xfId="270"/>
    <cellStyle name="60% - 强调文字颜色 5 11" xfId="313"/>
    <cellStyle name="60% - 强调文字颜色 5 11 2" xfId="323"/>
    <cellStyle name="60% - 强调文字颜色 5 12" xfId="379"/>
    <cellStyle name="60% - 强调文字颜色 5 12 2" xfId="388"/>
    <cellStyle name="60% - 强调文字颜色 5 13" xfId="407"/>
    <cellStyle name="60% - 强调文字颜色 5 13 2" xfId="750"/>
    <cellStyle name="60% - 强调文字颜色 5 14" xfId="430"/>
    <cellStyle name="60% - 强调文字颜色 5 15" xfId="465"/>
    <cellStyle name="60% - 强调文字颜色 5 2" xfId="2974"/>
    <cellStyle name="60% - 强调文字颜色 5 2 10" xfId="2977"/>
    <cellStyle name="60% - 强调文字颜色 5 2 11" xfId="2980"/>
    <cellStyle name="60% - 强调文字颜色 5 2 12" xfId="2981"/>
    <cellStyle name="60% - 强调文字颜色 5 2 13" xfId="2982"/>
    <cellStyle name="60% - 强调文字颜色 5 2 14" xfId="2983"/>
    <cellStyle name="60% - 强调文字颜色 5 2 15" xfId="2692"/>
    <cellStyle name="60% - 强调文字颜色 5 2 16" xfId="2984"/>
    <cellStyle name="60% - 强调文字颜色 5 2 17" xfId="2986"/>
    <cellStyle name="60% - 强调文字颜色 5 2 18" xfId="2990"/>
    <cellStyle name="60% - 强调文字颜色 5 2 19" xfId="2992"/>
    <cellStyle name="60% - 强调文字颜色 5 2 2" xfId="2840"/>
    <cellStyle name="60% - 强调文字颜色 5 2 2 2" xfId="2994"/>
    <cellStyle name="60% - 强调文字颜色 5 2 2 3" xfId="2996"/>
    <cellStyle name="60% - 强调文字颜色 5 2 2 4" xfId="2997"/>
    <cellStyle name="60% - 强调文字颜色 5 2 20" xfId="2693"/>
    <cellStyle name="60% - 强调文字颜色 5 2 21" xfId="2985"/>
    <cellStyle name="60% - 强调文字颜色 5 2 22" xfId="2987"/>
    <cellStyle name="60% - 强调文字颜色 5 2 23" xfId="2991"/>
    <cellStyle name="60% - 强调文字颜色 5 2 24" xfId="2993"/>
    <cellStyle name="60% - 强调文字颜色 5 2 25" xfId="136"/>
    <cellStyle name="60% - 强调文字颜色 5 2 26" xfId="2998"/>
    <cellStyle name="60% - 强调文字颜色 5 2 27" xfId="3000"/>
    <cellStyle name="60% - 强调文字颜色 5 2 28" xfId="3002"/>
    <cellStyle name="60% - 强调文字颜色 5 2 29" xfId="3004"/>
    <cellStyle name="60% - 强调文字颜色 5 2 3" xfId="2843"/>
    <cellStyle name="60% - 强调文字颜色 5 2 3 2" xfId="1614"/>
    <cellStyle name="60% - 强调文字颜色 5 2 3 3" xfId="3006"/>
    <cellStyle name="60% - 强调文字颜色 5 2 3 4" xfId="3007"/>
    <cellStyle name="60% - 强调文字颜色 5 2 30" xfId="137"/>
    <cellStyle name="60% - 强调文字颜色 5 2 31" xfId="2999"/>
    <cellStyle name="60% - 强调文字颜色 5 2 32" xfId="3001"/>
    <cellStyle name="60% - 强调文字颜色 5 2 33" xfId="3003"/>
    <cellStyle name="60% - 强调文字颜色 5 2 34" xfId="3005"/>
    <cellStyle name="60% - 强调文字颜色 5 2 35" xfId="3008"/>
    <cellStyle name="60% - 强调文字颜色 5 2 36" xfId="3010"/>
    <cellStyle name="60% - 强调文字颜色 5 2 37" xfId="3012"/>
    <cellStyle name="60% - 强调文字颜色 5 2 38" xfId="3015"/>
    <cellStyle name="60% - 强调文字颜色 5 2 39" xfId="1349"/>
    <cellStyle name="60% - 强调文字颜色 5 2 4" xfId="2846"/>
    <cellStyle name="60% - 强调文字颜色 5 2 4 2" xfId="3017"/>
    <cellStyle name="60% - 强调文字颜色 5 2 4 3" xfId="3018"/>
    <cellStyle name="60% - 强调文字颜色 5 2 40" xfId="3009"/>
    <cellStyle name="60% - 强调文字颜色 5 2 41" xfId="3011"/>
    <cellStyle name="60% - 强调文字颜色 5 2 42" xfId="3013"/>
    <cellStyle name="60% - 强调文字颜色 5 2 43" xfId="3016"/>
    <cellStyle name="60% - 强调文字颜色 5 2 44" xfId="1350"/>
    <cellStyle name="60% - 强调文字颜色 5 2 45" xfId="1352"/>
    <cellStyle name="60% - 强调文字颜色 5 2 46" xfId="3019"/>
    <cellStyle name="60% - 强调文字颜色 5 2 47" xfId="3021"/>
    <cellStyle name="60% - 强调文字颜色 5 2 48" xfId="3023"/>
    <cellStyle name="60% - 强调文字颜色 5 2 49" xfId="3025"/>
    <cellStyle name="60% - 强调文字颜色 5 2 5" xfId="2853"/>
    <cellStyle name="60% - 强调文字颜色 5 2 5 2" xfId="3027"/>
    <cellStyle name="60% - 强调文字颜色 5 2 50" xfId="1353"/>
    <cellStyle name="60% - 强调文字颜色 5 2 51" xfId="3020"/>
    <cellStyle name="60% - 强调文字颜色 5 2 52" xfId="3022"/>
    <cellStyle name="60% - 强调文字颜色 5 2 53" xfId="3024"/>
    <cellStyle name="60% - 强调文字颜色 5 2 54" xfId="3026"/>
    <cellStyle name="60% - 强调文字颜色 5 2 55" xfId="2016"/>
    <cellStyle name="60% - 强调文字颜色 5 2 6" xfId="2856"/>
    <cellStyle name="60% - 强调文字颜色 5 2 7" xfId="2036"/>
    <cellStyle name="60% - 强调文字颜色 5 2 8" xfId="2053"/>
    <cellStyle name="60% - 强调文字颜色 5 2 9" xfId="2061"/>
    <cellStyle name="60% - 强调文字颜色 5 3" xfId="3031"/>
    <cellStyle name="60% - 强调文字颜色 5 3 2" xfId="1831"/>
    <cellStyle name="60% - 强调文字颜色 5 3 3" xfId="1836"/>
    <cellStyle name="60% - 强调文字颜色 5 3 4" xfId="1841"/>
    <cellStyle name="60% - 强调文字颜色 5 4" xfId="3034"/>
    <cellStyle name="60% - 强调文字颜色 5 4 2" xfId="29"/>
    <cellStyle name="60% - 强调文字颜色 5 5" xfId="3037"/>
    <cellStyle name="60% - 强调文字颜色 5 5 2" xfId="2640"/>
    <cellStyle name="60% - 强调文字颜色 5 6" xfId="3040"/>
    <cellStyle name="60% - 强调文字颜色 5 6 2" xfId="3041"/>
    <cellStyle name="60% - 强调文字颜色 5 7" xfId="3044"/>
    <cellStyle name="60% - 强调文字颜色 5 7 2" xfId="3045"/>
    <cellStyle name="60% - 强调文字颜色 5 8" xfId="3048"/>
    <cellStyle name="60% - 强调文字颜色 5 8 2" xfId="3051"/>
    <cellStyle name="60% - 强调文字颜色 5 9" xfId="3054"/>
    <cellStyle name="60% - 强调文字颜色 5 9 2" xfId="3055"/>
    <cellStyle name="60% - 强调文字颜色 6 10" xfId="1616"/>
    <cellStyle name="60% - 强调文字颜色 6 10 2" xfId="3057"/>
    <cellStyle name="60% - 强调文字颜色 6 11" xfId="1619"/>
    <cellStyle name="60% - 强调文字颜色 6 11 2" xfId="2103"/>
    <cellStyle name="60% - 强调文字颜色 6 12" xfId="860"/>
    <cellStyle name="60% - 强调文字颜色 6 12 2" xfId="865"/>
    <cellStyle name="60% - 强调文字颜色 6 13" xfId="868"/>
    <cellStyle name="60% - 强调文字颜色 6 13 2" xfId="875"/>
    <cellStyle name="60% - 强调文字颜色 6 14" xfId="878"/>
    <cellStyle name="60% - 强调文字颜色 6 15" xfId="885"/>
    <cellStyle name="60% - 强调文字颜色 6 2" xfId="3059"/>
    <cellStyle name="60% - 强调文字颜色 6 2 10" xfId="3061"/>
    <cellStyle name="60% - 强调文字颜色 6 2 11" xfId="3063"/>
    <cellStyle name="60% - 强调文字颜色 6 2 12" xfId="3066"/>
    <cellStyle name="60% - 强调文字颜色 6 2 13" xfId="2521"/>
    <cellStyle name="60% - 强调文字颜色 6 2 14" xfId="3071"/>
    <cellStyle name="60% - 强调文字颜色 6 2 15" xfId="1677"/>
    <cellStyle name="60% - 强调文字颜色 6 2 16" xfId="3074"/>
    <cellStyle name="60% - 强调文字颜色 6 2 17" xfId="3078"/>
    <cellStyle name="60% - 强调文字颜色 6 2 18" xfId="3082"/>
    <cellStyle name="60% - 强调文字颜色 6 2 19" xfId="3086"/>
    <cellStyle name="60% - 强调文字颜色 6 2 2" xfId="3090"/>
    <cellStyle name="60% - 强调文字颜色 6 2 2 2" xfId="3092"/>
    <cellStyle name="60% - 强调文字颜色 6 2 2 3" xfId="3094"/>
    <cellStyle name="60% - 强调文字颜色 6 2 2 4" xfId="3097"/>
    <cellStyle name="60% - 强调文字颜色 6 2 20" xfId="1678"/>
    <cellStyle name="60% - 强调文字颜色 6 2 21" xfId="3075"/>
    <cellStyle name="60% - 强调文字颜色 6 2 22" xfId="3079"/>
    <cellStyle name="60% - 强调文字颜色 6 2 23" xfId="3083"/>
    <cellStyle name="60% - 强调文字颜色 6 2 24" xfId="3087"/>
    <cellStyle name="60% - 强调文字颜色 6 2 25" xfId="3100"/>
    <cellStyle name="60% - 强调文字颜色 6 2 26" xfId="3104"/>
    <cellStyle name="60% - 强调文字颜色 6 2 27" xfId="3108"/>
    <cellStyle name="60% - 强调文字颜色 6 2 28" xfId="3112"/>
    <cellStyle name="60% - 强调文字颜色 6 2 29" xfId="3116"/>
    <cellStyle name="60% - 强调文字颜色 6 2 3" xfId="3120"/>
    <cellStyle name="60% - 强调文字颜色 6 2 3 2" xfId="2492"/>
    <cellStyle name="60% - 强调文字颜色 6 2 3 3" xfId="2494"/>
    <cellStyle name="60% - 强调文字颜色 6 2 3 4" xfId="2496"/>
    <cellStyle name="60% - 强调文字颜色 6 2 30" xfId="3101"/>
    <cellStyle name="60% - 强调文字颜色 6 2 31" xfId="3105"/>
    <cellStyle name="60% - 强调文字颜色 6 2 32" xfId="3109"/>
    <cellStyle name="60% - 强调文字颜色 6 2 33" xfId="3113"/>
    <cellStyle name="60% - 强调文字颜色 6 2 34" xfId="3117"/>
    <cellStyle name="60% - 强调文字颜色 6 2 35" xfId="3124"/>
    <cellStyle name="60% - 强调文字颜色 6 2 36" xfId="3128"/>
    <cellStyle name="60% - 强调文字颜色 6 2 37" xfId="3132"/>
    <cellStyle name="60% - 强调文字颜色 6 2 38" xfId="3136"/>
    <cellStyle name="60% - 强调文字颜色 6 2 39" xfId="3139"/>
    <cellStyle name="60% - 强调文字颜色 6 2 4" xfId="3143"/>
    <cellStyle name="60% - 强调文字颜色 6 2 4 2" xfId="3148"/>
    <cellStyle name="60% - 强调文字颜色 6 2 4 3" xfId="3151"/>
    <cellStyle name="60% - 强调文字颜色 6 2 40" xfId="3125"/>
    <cellStyle name="60% - 强调文字颜色 6 2 41" xfId="3129"/>
    <cellStyle name="60% - 强调文字颜色 6 2 42" xfId="3133"/>
    <cellStyle name="60% - 强调文字颜色 6 2 43" xfId="3137"/>
    <cellStyle name="60% - 强调文字颜色 6 2 44" xfId="3140"/>
    <cellStyle name="60% - 强调文字颜色 6 2 45" xfId="3153"/>
    <cellStyle name="60% - 强调文字颜色 6 2 46" xfId="3156"/>
    <cellStyle name="60% - 强调文字颜色 6 2 47" xfId="3158"/>
    <cellStyle name="60% - 强调文字颜色 6 2 48" xfId="3160"/>
    <cellStyle name="60% - 强调文字颜色 6 2 49" xfId="3162"/>
    <cellStyle name="60% - 强调文字颜色 6 2 5" xfId="3166"/>
    <cellStyle name="60% - 强调文字颜色 6 2 5 2" xfId="3171"/>
    <cellStyle name="60% - 强调文字颜色 6 2 50" xfId="3154"/>
    <cellStyle name="60% - 强调文字颜色 6 2 51" xfId="3157"/>
    <cellStyle name="60% - 强调文字颜色 6 2 52" xfId="3159"/>
    <cellStyle name="60% - 强调文字颜色 6 2 53" xfId="3161"/>
    <cellStyle name="60% - 强调文字颜色 6 2 54" xfId="3163"/>
    <cellStyle name="60% - 强调文字颜色 6 2 55" xfId="2106"/>
    <cellStyle name="60% - 强调文字颜色 6 2 6" xfId="3174"/>
    <cellStyle name="60% - 强调文字颜色 6 2 7" xfId="2125"/>
    <cellStyle name="60% - 强调文字颜色 6 2 8" xfId="2150"/>
    <cellStyle name="60% - 强调文字颜色 6 2 9" xfId="2174"/>
    <cellStyle name="60% - 强调文字颜色 6 3" xfId="3177"/>
    <cellStyle name="60% - 强调文字颜色 6 3 2" xfId="3178"/>
    <cellStyle name="60% - 强调文字颜色 6 3 3" xfId="3179"/>
    <cellStyle name="60% - 强调文字颜色 6 3 4" xfId="3180"/>
    <cellStyle name="60% - 强调文字颜色 6 4" xfId="3181"/>
    <cellStyle name="60% - 强调文字颜色 6 4 2" xfId="3182"/>
    <cellStyle name="60% - 强调文字颜色 6 5" xfId="3183"/>
    <cellStyle name="60% - 强调文字颜色 6 5 2" xfId="109"/>
    <cellStyle name="60% - 强调文字颜色 6 6" xfId="3184"/>
    <cellStyle name="60% - 强调文字颜色 6 6 2" xfId="3185"/>
    <cellStyle name="60% - 强调文字颜色 6 7" xfId="3186"/>
    <cellStyle name="60% - 强调文字颜色 6 7 2" xfId="3187"/>
    <cellStyle name="60% - 强调文字颜色 6 8" xfId="3189"/>
    <cellStyle name="60% - 强调文字颜色 6 8 2" xfId="3191"/>
    <cellStyle name="60% - 强调文字颜色 6 9" xfId="3192"/>
    <cellStyle name="60% - 强调文字颜色 6 9 2" xfId="3193"/>
    <cellStyle name="60% - 着色 1" xfId="3194"/>
    <cellStyle name="60% - 着色 1 10" xfId="3197"/>
    <cellStyle name="60% - 着色 1 11" xfId="3200"/>
    <cellStyle name="60% - 着色 1 12" xfId="3203"/>
    <cellStyle name="60% - 着色 1 13" xfId="3091"/>
    <cellStyle name="60% - 着色 1 14" xfId="3121"/>
    <cellStyle name="60% - 着色 1 15" xfId="3144"/>
    <cellStyle name="60% - 着色 1 16" xfId="3167"/>
    <cellStyle name="60% - 着色 1 17" xfId="3175"/>
    <cellStyle name="60% - 着色 1 18" xfId="2126"/>
    <cellStyle name="60% - 着色 1 19" xfId="2151"/>
    <cellStyle name="60% - 着色 1 2" xfId="2439"/>
    <cellStyle name="60% - 着色 1 2 2" xfId="3206"/>
    <cellStyle name="60% - 着色 1 2 3" xfId="3209"/>
    <cellStyle name="60% - 着色 1 20" xfId="3145"/>
    <cellStyle name="60% - 着色 1 21" xfId="3168"/>
    <cellStyle name="60% - 着色 1 22" xfId="3176"/>
    <cellStyle name="60% - 着色 1 23" xfId="2127"/>
    <cellStyle name="60% - 着色 1 24" xfId="2152"/>
    <cellStyle name="60% - 着色 1 25" xfId="2175"/>
    <cellStyle name="60% - 着色 1 26" xfId="2189"/>
    <cellStyle name="60% - 着色 1 27" xfId="2193"/>
    <cellStyle name="60% - 着色 1 28" xfId="918"/>
    <cellStyle name="60% - 着色 1 29" xfId="940"/>
    <cellStyle name="60% - 着色 1 3" xfId="2446"/>
    <cellStyle name="60% - 着色 1 3 2" xfId="3213"/>
    <cellStyle name="60% - 着色 1 30" xfId="2176"/>
    <cellStyle name="60% - 着色 1 31" xfId="2190"/>
    <cellStyle name="60% - 着色 1 32" xfId="2194"/>
    <cellStyle name="60% - 着色 1 33" xfId="919"/>
    <cellStyle name="60% - 着色 1 34" xfId="941"/>
    <cellStyle name="60% - 着色 1 35" xfId="955"/>
    <cellStyle name="60% - 着色 1 36" xfId="971"/>
    <cellStyle name="60% - 着色 1 37" xfId="977"/>
    <cellStyle name="60% - 着色 1 38" xfId="980"/>
    <cellStyle name="60% - 着色 1 39" xfId="984"/>
    <cellStyle name="60% - 着色 1 4" xfId="2450"/>
    <cellStyle name="60% - 着色 1 40" xfId="956"/>
    <cellStyle name="60% - 着色 1 41" xfId="972"/>
    <cellStyle name="60% - 着色 1 42" xfId="978"/>
    <cellStyle name="60% - 着色 1 43" xfId="981"/>
    <cellStyle name="60% - 着色 1 44" xfId="985"/>
    <cellStyle name="60% - 着色 1 45" xfId="987"/>
    <cellStyle name="60% - 着色 1 46" xfId="3214"/>
    <cellStyle name="60% - 着色 1 47" xfId="3215"/>
    <cellStyle name="60% - 着色 1 48" xfId="3216"/>
    <cellStyle name="60% - 着色 1 49" xfId="3217"/>
    <cellStyle name="60% - 着色 1 5" xfId="2453"/>
    <cellStyle name="60% - 着色 1 50" xfId="988"/>
    <cellStyle name="60% - 着色 1 6" xfId="2456"/>
    <cellStyle name="60% - 着色 1 7" xfId="2459"/>
    <cellStyle name="60% - 着色 1 8" xfId="2464"/>
    <cellStyle name="60% - 着色 1 9" xfId="2467"/>
    <cellStyle name="60% - 着色 2" xfId="3218"/>
    <cellStyle name="60% - 着色 2 10" xfId="3219"/>
    <cellStyle name="60% - 着色 2 11" xfId="3220"/>
    <cellStyle name="60% - 着色 2 12" xfId="3221"/>
    <cellStyle name="60% - 着色 2 13" xfId="3188"/>
    <cellStyle name="60% - 着色 2 14" xfId="3222"/>
    <cellStyle name="60% - 着色 2 15" xfId="3223"/>
    <cellStyle name="60% - 着色 2 16" xfId="3225"/>
    <cellStyle name="60% - 着色 2 17" xfId="3227"/>
    <cellStyle name="60% - 着色 2 18" xfId="2206"/>
    <cellStyle name="60% - 着色 2 19" xfId="3229"/>
    <cellStyle name="60% - 着色 2 2" xfId="3232"/>
    <cellStyle name="60% - 着色 2 2 2" xfId="3234"/>
    <cellStyle name="60% - 着色 2 2 3" xfId="3236"/>
    <cellStyle name="60% - 着色 2 20" xfId="3224"/>
    <cellStyle name="60% - 着色 2 21" xfId="3226"/>
    <cellStyle name="60% - 着色 2 22" xfId="3228"/>
    <cellStyle name="60% - 着色 2 23" xfId="2207"/>
    <cellStyle name="60% - 着色 2 24" xfId="3230"/>
    <cellStyle name="60% - 着色 2 25" xfId="3237"/>
    <cellStyle name="60% - 着色 2 26" xfId="3239"/>
    <cellStyle name="60% - 着色 2 27" xfId="3241"/>
    <cellStyle name="60% - 着色 2 28" xfId="1000"/>
    <cellStyle name="60% - 着色 2 29" xfId="3244"/>
    <cellStyle name="60% - 着色 2 3" xfId="3247"/>
    <cellStyle name="60% - 着色 2 3 2" xfId="3248"/>
    <cellStyle name="60% - 着色 2 30" xfId="3238"/>
    <cellStyle name="60% - 着色 2 31" xfId="3240"/>
    <cellStyle name="60% - 着色 2 32" xfId="3242"/>
    <cellStyle name="60% - 着色 2 33" xfId="1001"/>
    <cellStyle name="60% - 着色 2 34" xfId="3245"/>
    <cellStyle name="60% - 着色 2 35" xfId="3249"/>
    <cellStyle name="60% - 着色 2 36" xfId="3252"/>
    <cellStyle name="60% - 着色 2 37" xfId="3255"/>
    <cellStyle name="60% - 着色 2 38" xfId="3259"/>
    <cellStyle name="60% - 着色 2 39" xfId="3263"/>
    <cellStyle name="60% - 着色 2 4" xfId="3267"/>
    <cellStyle name="60% - 着色 2 40" xfId="3250"/>
    <cellStyle name="60% - 着色 2 41" xfId="3253"/>
    <cellStyle name="60% - 着色 2 42" xfId="3256"/>
    <cellStyle name="60% - 着色 2 43" xfId="3260"/>
    <cellStyle name="60% - 着色 2 44" xfId="3264"/>
    <cellStyle name="60% - 着色 2 45" xfId="3270"/>
    <cellStyle name="60% - 着色 2 46" xfId="3273"/>
    <cellStyle name="60% - 着色 2 47" xfId="3276"/>
    <cellStyle name="60% - 着色 2 48" xfId="3278"/>
    <cellStyle name="60% - 着色 2 49" xfId="3280"/>
    <cellStyle name="60% - 着色 2 5" xfId="3282"/>
    <cellStyle name="60% - 着色 2 50" xfId="3271"/>
    <cellStyle name="60% - 着色 2 6" xfId="3285"/>
    <cellStyle name="60% - 着色 2 7" xfId="3288"/>
    <cellStyle name="60% - 着色 2 8" xfId="3291"/>
    <cellStyle name="60% - 着色 2 9" xfId="3294"/>
    <cellStyle name="60% - 着色 3" xfId="3295"/>
    <cellStyle name="60% - 着色 3 10" xfId="3296"/>
    <cellStyle name="60% - 着色 3 11" xfId="3298"/>
    <cellStyle name="60% - 着色 3 12" xfId="3299"/>
    <cellStyle name="60% - 着色 3 13" xfId="3300"/>
    <cellStyle name="60% - 着色 3 14" xfId="3301"/>
    <cellStyle name="60% - 着色 3 15" xfId="3302"/>
    <cellStyle name="60% - 着色 3 16" xfId="3304"/>
    <cellStyle name="60% - 着色 3 17" xfId="3306"/>
    <cellStyle name="60% - 着色 3 18" xfId="3308"/>
    <cellStyle name="60% - 着色 3 19" xfId="3310"/>
    <cellStyle name="60% - 着色 3 2" xfId="3314"/>
    <cellStyle name="60% - 着色 3 2 2" xfId="1313"/>
    <cellStyle name="60% - 着色 3 2 3" xfId="322"/>
    <cellStyle name="60% - 着色 3 20" xfId="3303"/>
    <cellStyle name="60% - 着色 3 21" xfId="3305"/>
    <cellStyle name="60% - 着色 3 22" xfId="3307"/>
    <cellStyle name="60% - 着色 3 23" xfId="3309"/>
    <cellStyle name="60% - 着色 3 24" xfId="3311"/>
    <cellStyle name="60% - 着色 3 25" xfId="3315"/>
    <cellStyle name="60% - 着色 3 26" xfId="3317"/>
    <cellStyle name="60% - 着色 3 27" xfId="1346"/>
    <cellStyle name="60% - 着色 3 28" xfId="1373"/>
    <cellStyle name="60% - 着色 3 29" xfId="1396"/>
    <cellStyle name="60% - 着色 3 3" xfId="3321"/>
    <cellStyle name="60% - 着色 3 3 2" xfId="3322"/>
    <cellStyle name="60% - 着色 3 30" xfId="3316"/>
    <cellStyle name="60% - 着色 3 31" xfId="3318"/>
    <cellStyle name="60% - 着色 3 32" xfId="1347"/>
    <cellStyle name="60% - 着色 3 33" xfId="1374"/>
    <cellStyle name="60% - 着色 3 34" xfId="1397"/>
    <cellStyle name="60% - 着色 3 35" xfId="1412"/>
    <cellStyle name="60% - 着色 3 36" xfId="1416"/>
    <cellStyle name="60% - 着色 3 37" xfId="1420"/>
    <cellStyle name="60% - 着色 3 38" xfId="1424"/>
    <cellStyle name="60% - 着色 3 39" xfId="1428"/>
    <cellStyle name="60% - 着色 3 4" xfId="3326"/>
    <cellStyle name="60% - 着色 3 40" xfId="1413"/>
    <cellStyle name="60% - 着色 3 41" xfId="1417"/>
    <cellStyle name="60% - 着色 3 42" xfId="1421"/>
    <cellStyle name="60% - 着色 3 43" xfId="1425"/>
    <cellStyle name="60% - 着色 3 44" xfId="1429"/>
    <cellStyle name="60% - 着色 3 45" xfId="3328"/>
    <cellStyle name="60% - 着色 3 46" xfId="3330"/>
    <cellStyle name="60% - 着色 3 47" xfId="3332"/>
    <cellStyle name="60% - 着色 3 48" xfId="3334"/>
    <cellStyle name="60% - 着色 3 49" xfId="3335"/>
    <cellStyle name="60% - 着色 3 5" xfId="3338"/>
    <cellStyle name="60% - 着色 3 50" xfId="3329"/>
    <cellStyle name="60% - 着色 3 6" xfId="3341"/>
    <cellStyle name="60% - 着色 3 7" xfId="3344"/>
    <cellStyle name="60% - 着色 3 8" xfId="3347"/>
    <cellStyle name="60% - 着色 3 9" xfId="3350"/>
    <cellStyle name="60% - 着色 4" xfId="3351"/>
    <cellStyle name="60% - 着色 4 10" xfId="1701"/>
    <cellStyle name="60% - 着色 4 11" xfId="1704"/>
    <cellStyle name="60% - 着色 4 12" xfId="1712"/>
    <cellStyle name="60% - 着色 4 13" xfId="1715"/>
    <cellStyle name="60% - 着色 4 14" xfId="1718"/>
    <cellStyle name="60% - 着色 4 15" xfId="1721"/>
    <cellStyle name="60% - 着色 4 16" xfId="1725"/>
    <cellStyle name="60% - 着色 4 17" xfId="1734"/>
    <cellStyle name="60% - 着色 4 18" xfId="1738"/>
    <cellStyle name="60% - 着色 4 19" xfId="1742"/>
    <cellStyle name="60% - 着色 4 2" xfId="3354"/>
    <cellStyle name="60% - 着色 4 2 2" xfId="891"/>
    <cellStyle name="60% - 着色 4 2 3" xfId="896"/>
    <cellStyle name="60% - 着色 4 20" xfId="1722"/>
    <cellStyle name="60% - 着色 4 21" xfId="1726"/>
    <cellStyle name="60% - 着色 4 22" xfId="1735"/>
    <cellStyle name="60% - 着色 4 23" xfId="1739"/>
    <cellStyle name="60% - 着色 4 24" xfId="1743"/>
    <cellStyle name="60% - 着色 4 25" xfId="1746"/>
    <cellStyle name="60% - 着色 4 26" xfId="1750"/>
    <cellStyle name="60% - 着色 4 27" xfId="1760"/>
    <cellStyle name="60% - 着色 4 28" xfId="1764"/>
    <cellStyle name="60% - 着色 4 29" xfId="1768"/>
    <cellStyle name="60% - 着色 4 3" xfId="3357"/>
    <cellStyle name="60% - 着色 4 3 2" xfId="3359"/>
    <cellStyle name="60% - 着色 4 30" xfId="1747"/>
    <cellStyle name="60% - 着色 4 31" xfId="1751"/>
    <cellStyle name="60% - 着色 4 32" xfId="1761"/>
    <cellStyle name="60% - 着色 4 33" xfId="1765"/>
    <cellStyle name="60% - 着色 4 34" xfId="1769"/>
    <cellStyle name="60% - 着色 4 35" xfId="1772"/>
    <cellStyle name="60% - 着色 4 36" xfId="1777"/>
    <cellStyle name="60% - 着色 4 37" xfId="1783"/>
    <cellStyle name="60% - 着色 4 38" xfId="3361"/>
    <cellStyle name="60% - 着色 4 39" xfId="3365"/>
    <cellStyle name="60% - 着色 4 4" xfId="3370"/>
    <cellStyle name="60% - 着色 4 40" xfId="1773"/>
    <cellStyle name="60% - 着色 4 41" xfId="1778"/>
    <cellStyle name="60% - 着色 4 42" xfId="1784"/>
    <cellStyle name="60% - 着色 4 43" xfId="3362"/>
    <cellStyle name="60% - 着色 4 44" xfId="3366"/>
    <cellStyle name="60% - 着色 4 45" xfId="3373"/>
    <cellStyle name="60% - 着色 4 46" xfId="3375"/>
    <cellStyle name="60% - 着色 4 47" xfId="3376"/>
    <cellStyle name="60% - 着色 4 48" xfId="3377"/>
    <cellStyle name="60% - 着色 4 49" xfId="3378"/>
    <cellStyle name="60% - 着色 4 5" xfId="3381"/>
    <cellStyle name="60% - 着色 4 50" xfId="3374"/>
    <cellStyle name="60% - 着色 4 6" xfId="3384"/>
    <cellStyle name="60% - 着色 4 7" xfId="3387"/>
    <cellStyle name="60% - 着色 4 8" xfId="3391"/>
    <cellStyle name="60% - 着色 4 9" xfId="3395"/>
    <cellStyle name="60% - 着色 5" xfId="3396"/>
    <cellStyle name="60% - 着色 5 10" xfId="3399"/>
    <cellStyle name="60% - 着色 5 11" xfId="3402"/>
    <cellStyle name="60% - 着色 5 12" xfId="3405"/>
    <cellStyle name="60% - 着色 5 13" xfId="3408"/>
    <cellStyle name="60% - 着色 5 14" xfId="3412"/>
    <cellStyle name="60% - 着色 5 15" xfId="3415"/>
    <cellStyle name="60% - 着色 5 16" xfId="3418"/>
    <cellStyle name="60% - 着色 5 17" xfId="3420"/>
    <cellStyle name="60% - 着色 5 18" xfId="3424"/>
    <cellStyle name="60% - 着色 5 19" xfId="3426"/>
    <cellStyle name="60% - 着色 5 2" xfId="3428"/>
    <cellStyle name="60% - 着色 5 2 2" xfId="3429"/>
    <cellStyle name="60% - 着色 5 2 3" xfId="3430"/>
    <cellStyle name="60% - 着色 5 20" xfId="3416"/>
    <cellStyle name="60% - 着色 5 21" xfId="3419"/>
    <cellStyle name="60% - 着色 5 22" xfId="3421"/>
    <cellStyle name="60% - 着色 5 23" xfId="3425"/>
    <cellStyle name="60% - 着色 5 24" xfId="3427"/>
    <cellStyle name="60% - 着色 5 25" xfId="3431"/>
    <cellStyle name="60% - 着色 5 26" xfId="3433"/>
    <cellStyle name="60% - 着色 5 27" xfId="3435"/>
    <cellStyle name="60% - 着色 5 28" xfId="3437"/>
    <cellStyle name="60% - 着色 5 29" xfId="3439"/>
    <cellStyle name="60% - 着色 5 3" xfId="3441"/>
    <cellStyle name="60% - 着色 5 3 2" xfId="3444"/>
    <cellStyle name="60% - 着色 5 30" xfId="3432"/>
    <cellStyle name="60% - 着色 5 31" xfId="3434"/>
    <cellStyle name="60% - 着色 5 32" xfId="3436"/>
    <cellStyle name="60% - 着色 5 33" xfId="3438"/>
    <cellStyle name="60% - 着色 5 34" xfId="3440"/>
    <cellStyle name="60% - 着色 5 35" xfId="3445"/>
    <cellStyle name="60% - 着色 5 36" xfId="3211"/>
    <cellStyle name="60% - 着色 5 37" xfId="3448"/>
    <cellStyle name="60% - 着色 5 38" xfId="3451"/>
    <cellStyle name="60% - 着色 5 39" xfId="3454"/>
    <cellStyle name="60% - 着色 5 4" xfId="3456"/>
    <cellStyle name="60% - 着色 5 40" xfId="3446"/>
    <cellStyle name="60% - 着色 5 41" xfId="3212"/>
    <cellStyle name="60% - 着色 5 42" xfId="3449"/>
    <cellStyle name="60% - 着色 5 43" xfId="3452"/>
    <cellStyle name="60% - 着色 5 44" xfId="3455"/>
    <cellStyle name="60% - 着色 5 45" xfId="3458"/>
    <cellStyle name="60% - 着色 5 46" xfId="3460"/>
    <cellStyle name="60% - 着色 5 47" xfId="3462"/>
    <cellStyle name="60% - 着色 5 48" xfId="3463"/>
    <cellStyle name="60% - 着色 5 49" xfId="3464"/>
    <cellStyle name="60% - 着色 5 5" xfId="3465"/>
    <cellStyle name="60% - 着色 5 50" xfId="3459"/>
    <cellStyle name="60% - 着色 5 6" xfId="3466"/>
    <cellStyle name="60% - 着色 5 7" xfId="3467"/>
    <cellStyle name="60% - 着色 5 8" xfId="3468"/>
    <cellStyle name="60% - 着色 5 9" xfId="3470"/>
    <cellStyle name="60% - 着色 6" xfId="3471"/>
    <cellStyle name="60% - 着色 6 10" xfId="962"/>
    <cellStyle name="60% - 着色 6 11" xfId="24"/>
    <cellStyle name="60% - 着色 6 12" xfId="965"/>
    <cellStyle name="60% - 着色 6 13" xfId="968"/>
    <cellStyle name="60% - 着色 6 14" xfId="975"/>
    <cellStyle name="60% - 着色 6 15" xfId="3472"/>
    <cellStyle name="60% - 着色 6 16" xfId="3474"/>
    <cellStyle name="60% - 着色 6 17" xfId="3476"/>
    <cellStyle name="60% - 着色 6 18" xfId="2236"/>
    <cellStyle name="60% - 着色 6 19" xfId="1686"/>
    <cellStyle name="60% - 着色 6 2" xfId="112"/>
    <cellStyle name="60% - 着色 6 2 2" xfId="2973"/>
    <cellStyle name="60% - 着色 6 2 3" xfId="3030"/>
    <cellStyle name="60% - 着色 6 20" xfId="3473"/>
    <cellStyle name="60% - 着色 6 21" xfId="3475"/>
    <cellStyle name="60% - 着色 6 22" xfId="3477"/>
    <cellStyle name="60% - 着色 6 23" xfId="2237"/>
    <cellStyle name="60% - 着色 6 24" xfId="1687"/>
    <cellStyle name="60% - 着色 6 25" xfId="2257"/>
    <cellStyle name="60% - 着色 6 26" xfId="2273"/>
    <cellStyle name="60% - 着色 6 27" xfId="2277"/>
    <cellStyle name="60% - 着色 6 28" xfId="1039"/>
    <cellStyle name="60% - 着色 6 29" xfId="1063"/>
    <cellStyle name="60% - 着色 6 3" xfId="122"/>
    <cellStyle name="60% - 着色 6 3 2" xfId="3058"/>
    <cellStyle name="60% - 着色 6 30" xfId="2258"/>
    <cellStyle name="60% - 着色 6 31" xfId="2274"/>
    <cellStyle name="60% - 着色 6 32" xfId="2278"/>
    <cellStyle name="60% - 着色 6 33" xfId="1040"/>
    <cellStyle name="60% - 着色 6 34" xfId="1064"/>
    <cellStyle name="60% - 着色 6 35" xfId="1094"/>
    <cellStyle name="60% - 着色 6 36" xfId="1116"/>
    <cellStyle name="60% - 着色 6 37" xfId="1125"/>
    <cellStyle name="60% - 着色 6 38" xfId="1130"/>
    <cellStyle name="60% - 着色 6 39" xfId="1134"/>
    <cellStyle name="60% - 着色 6 4" xfId="2502"/>
    <cellStyle name="60% - 着色 6 40" xfId="1095"/>
    <cellStyle name="60% - 着色 6 41" xfId="1117"/>
    <cellStyle name="60% - 着色 6 42" xfId="1126"/>
    <cellStyle name="60% - 着色 6 43" xfId="1131"/>
    <cellStyle name="60% - 着色 6 44" xfId="1135"/>
    <cellStyle name="60% - 着色 6 45" xfId="1138"/>
    <cellStyle name="60% - 着色 6 46" xfId="3480"/>
    <cellStyle name="60% - 着色 6 47" xfId="3483"/>
    <cellStyle name="60% - 着色 6 48" xfId="3486"/>
    <cellStyle name="60% - 着色 6 49" xfId="3489"/>
    <cellStyle name="60% - 着色 6 5" xfId="2506"/>
    <cellStyle name="60% - 着色 6 50" xfId="1139"/>
    <cellStyle name="60% - 着色 6 6" xfId="2510"/>
    <cellStyle name="60% - 着色 6 7" xfId="2514"/>
    <cellStyle name="60% - 着色 6 8" xfId="2523"/>
    <cellStyle name="60% - 着色 6 9" xfId="2527"/>
    <cellStyle name="Accent1" xfId="3490"/>
    <cellStyle name="Accent1 - 20%" xfId="533"/>
    <cellStyle name="Accent1 - 40%" xfId="3491"/>
    <cellStyle name="Accent1 - 60%" xfId="3492"/>
    <cellStyle name="Accent1 2" xfId="3493"/>
    <cellStyle name="Accent1 3" xfId="3494"/>
    <cellStyle name="Accent1 4" xfId="3495"/>
    <cellStyle name="Accent1 5" xfId="3496"/>
    <cellStyle name="Accent1 6" xfId="3498"/>
    <cellStyle name="Accent2" xfId="3499"/>
    <cellStyle name="Accent2 - 20%" xfId="1437"/>
    <cellStyle name="Accent2 - 40%" xfId="19"/>
    <cellStyle name="Accent2 - 60%" xfId="3500"/>
    <cellStyle name="Accent2 2" xfId="3501"/>
    <cellStyle name="Accent2 3" xfId="3502"/>
    <cellStyle name="Accent2 4" xfId="3504"/>
    <cellStyle name="Accent2 5" xfId="3505"/>
    <cellStyle name="Accent2 6" xfId="3507"/>
    <cellStyle name="Accent3" xfId="3508"/>
    <cellStyle name="Accent3 - 20%" xfId="3509"/>
    <cellStyle name="Accent3 - 40%" xfId="1252"/>
    <cellStyle name="Accent3 - 60%" xfId="2698"/>
    <cellStyle name="Accent3 2" xfId="3258"/>
    <cellStyle name="Accent3 3" xfId="3262"/>
    <cellStyle name="Accent3 4" xfId="3269"/>
    <cellStyle name="Accent3 5" xfId="3272"/>
    <cellStyle name="Accent3 6" xfId="3275"/>
    <cellStyle name="Accent4" xfId="3510"/>
    <cellStyle name="Accent4 - 20%" xfId="3511"/>
    <cellStyle name="Accent4 - 40%" xfId="3422"/>
    <cellStyle name="Accent4 - 60%" xfId="3067"/>
    <cellStyle name="Accent4 2" xfId="3515"/>
    <cellStyle name="Accent4 3" xfId="3518"/>
    <cellStyle name="Accent4 4" xfId="3521"/>
    <cellStyle name="Accent4 5" xfId="3524"/>
    <cellStyle name="Accent4 6" xfId="3528"/>
    <cellStyle name="Accent5" xfId="3529"/>
    <cellStyle name="Accent5 - 20%" xfId="3530"/>
    <cellStyle name="Accent5 - 40%" xfId="3531"/>
    <cellStyle name="Accent5 - 60%" xfId="3532"/>
    <cellStyle name="Accent5 2" xfId="3533"/>
    <cellStyle name="Accent5 3" xfId="3534"/>
    <cellStyle name="Accent5 4" xfId="3535"/>
    <cellStyle name="Accent5 5" xfId="3536"/>
    <cellStyle name="Accent5 6" xfId="3537"/>
    <cellStyle name="Accent6" xfId="3538"/>
    <cellStyle name="Accent6 - 20%" xfId="2362"/>
    <cellStyle name="Accent6 - 40%" xfId="3541"/>
    <cellStyle name="Accent6 - 60%" xfId="3542"/>
    <cellStyle name="Accent6 2" xfId="3543"/>
    <cellStyle name="Accent6 3" xfId="3544"/>
    <cellStyle name="Accent6 4" xfId="3545"/>
    <cellStyle name="Accent6 5" xfId="3546"/>
    <cellStyle name="Accent6 6" xfId="3547"/>
    <cellStyle name="Bad" xfId="3548"/>
    <cellStyle name="Bad 2" xfId="3550"/>
    <cellStyle name="Calculation" xfId="1674"/>
    <cellStyle name="Calculation 2" xfId="3551"/>
    <cellStyle name="Check Cell" xfId="3552"/>
    <cellStyle name="Check Cell 2" xfId="3553"/>
    <cellStyle name="ColLevel_0" xfId="334"/>
    <cellStyle name="Explanatory Text" xfId="3555"/>
    <cellStyle name="Explanatory Text 2" xfId="3556"/>
    <cellStyle name="Good" xfId="3558"/>
    <cellStyle name="Good 2" xfId="3560"/>
    <cellStyle name="Heading 1" xfId="3562"/>
    <cellStyle name="Heading 1 2" xfId="1757"/>
    <cellStyle name="Heading 2" xfId="3563"/>
    <cellStyle name="Heading 2 2" xfId="3564"/>
    <cellStyle name="Heading 3" xfId="3565"/>
    <cellStyle name="Heading 3 2" xfId="3566"/>
    <cellStyle name="Heading 4" xfId="2010"/>
    <cellStyle name="Heading 4 2" xfId="3567"/>
    <cellStyle name="Input" xfId="3568"/>
    <cellStyle name="Input 2" xfId="3570"/>
    <cellStyle name="Linked Cell" xfId="1288"/>
    <cellStyle name="Linked Cell 2" xfId="788"/>
    <cellStyle name="Neutral" xfId="713"/>
    <cellStyle name="Neutral 2" xfId="3571"/>
    <cellStyle name="Normal_Highway" xfId="3574"/>
    <cellStyle name="Note" xfId="3575"/>
    <cellStyle name="Note 2" xfId="3576"/>
    <cellStyle name="Output" xfId="2260"/>
    <cellStyle name="Output 2" xfId="3579"/>
    <cellStyle name="RowLevel_0" xfId="3580"/>
    <cellStyle name="ST_06" xfId="3581"/>
    <cellStyle name="Title" xfId="3582"/>
    <cellStyle name="Title 2" xfId="3583"/>
    <cellStyle name="Total" xfId="3584"/>
    <cellStyle name="Total 2" xfId="3587"/>
    <cellStyle name="Warning Text" xfId="3588"/>
    <cellStyle name="Warning Text 2" xfId="3589"/>
    <cellStyle name="百分比 2" xfId="3590"/>
    <cellStyle name="百分比 2 10" xfId="3591"/>
    <cellStyle name="百分比 2 11" xfId="3592"/>
    <cellStyle name="百分比 2 12" xfId="3593"/>
    <cellStyle name="百分比 2 13" xfId="3594"/>
    <cellStyle name="百分比 2 14" xfId="3595"/>
    <cellStyle name="百分比 2 15" xfId="3596"/>
    <cellStyle name="百分比 2 16" xfId="3598"/>
    <cellStyle name="百分比 2 17" xfId="3600"/>
    <cellStyle name="百分比 2 18" xfId="3603"/>
    <cellStyle name="百分比 2 19" xfId="3605"/>
    <cellStyle name="百分比 2 2" xfId="3607"/>
    <cellStyle name="百分比 2 2 2" xfId="3608"/>
    <cellStyle name="百分比 2 2 3" xfId="3609"/>
    <cellStyle name="百分比 2 2 4" xfId="275"/>
    <cellStyle name="百分比 2 20" xfId="3597"/>
    <cellStyle name="百分比 2 21" xfId="3599"/>
    <cellStyle name="百分比 2 22" xfId="3601"/>
    <cellStyle name="百分比 2 23" xfId="3604"/>
    <cellStyle name="百分比 2 24" xfId="3606"/>
    <cellStyle name="百分比 2 25" xfId="3610"/>
    <cellStyle name="百分比 2 26" xfId="2965"/>
    <cellStyle name="百分比 2 27" xfId="1174"/>
    <cellStyle name="百分比 2 28" xfId="3613"/>
    <cellStyle name="百分比 2 29" xfId="3615"/>
    <cellStyle name="百分比 2 3" xfId="3617"/>
    <cellStyle name="百分比 2 3 2" xfId="2374"/>
    <cellStyle name="百分比 2 3 3" xfId="2377"/>
    <cellStyle name="百分比 2 3 4" xfId="2383"/>
    <cellStyle name="百分比 2 30" xfId="3611"/>
    <cellStyle name="百分比 2 31" xfId="2966"/>
    <cellStyle name="百分比 2 32" xfId="1175"/>
    <cellStyle name="百分比 2 33" xfId="3614"/>
    <cellStyle name="百分比 2 34" xfId="3616"/>
    <cellStyle name="百分比 2 35" xfId="3618"/>
    <cellStyle name="百分比 2 36" xfId="2007"/>
    <cellStyle name="百分比 2 37" xfId="3620"/>
    <cellStyle name="百分比 2 38" xfId="3623"/>
    <cellStyle name="百分比 2 39" xfId="1663"/>
    <cellStyle name="百分比 2 4" xfId="3628"/>
    <cellStyle name="百分比 2 4 2" xfId="3629"/>
    <cellStyle name="百分比 2 4 3" xfId="3630"/>
    <cellStyle name="百分比 2 40" xfId="3619"/>
    <cellStyle name="百分比 2 41" xfId="2008"/>
    <cellStyle name="百分比 2 42" xfId="3621"/>
    <cellStyle name="百分比 2 43" xfId="3624"/>
    <cellStyle name="百分比 2 44" xfId="1664"/>
    <cellStyle name="百分比 2 45" xfId="3631"/>
    <cellStyle name="百分比 2 46" xfId="747"/>
    <cellStyle name="百分比 2 47" xfId="2726"/>
    <cellStyle name="百分比 2 48" xfId="2730"/>
    <cellStyle name="百分比 2 49" xfId="2731"/>
    <cellStyle name="百分比 2 5" xfId="3636"/>
    <cellStyle name="百分比 2 5 2" xfId="3637"/>
    <cellStyle name="百分比 2 50" xfId="3632"/>
    <cellStyle name="百分比 2 51" xfId="748"/>
    <cellStyle name="百分比 2 6" xfId="3638"/>
    <cellStyle name="百分比 2 7" xfId="3641"/>
    <cellStyle name="百分比 2 8" xfId="3644"/>
    <cellStyle name="百分比 2 9" xfId="3645"/>
    <cellStyle name="百分比 3" xfId="3646"/>
    <cellStyle name="百分比 3 2" xfId="2735"/>
    <cellStyle name="百分比 4" xfId="3647"/>
    <cellStyle name="标题 1 10" xfId="3251"/>
    <cellStyle name="标题 1 10 2" xfId="1180"/>
    <cellStyle name="标题 1 11" xfId="3254"/>
    <cellStyle name="标题 1 11 2" xfId="3648"/>
    <cellStyle name="标题 1 12" xfId="3257"/>
    <cellStyle name="标题 1 12 2" xfId="3649"/>
    <cellStyle name="标题 1 13" xfId="3261"/>
    <cellStyle name="标题 1 13 2" xfId="3650"/>
    <cellStyle name="标题 1 14" xfId="3268"/>
    <cellStyle name="标题 1 14 2" xfId="3651"/>
    <cellStyle name="标题 1 2" xfId="3652"/>
    <cellStyle name="标题 1 2 10" xfId="3653"/>
    <cellStyle name="标题 1 2 11" xfId="3654"/>
    <cellStyle name="标题 1 2 12" xfId="3655"/>
    <cellStyle name="标题 1 2 13" xfId="3656"/>
    <cellStyle name="标题 1 2 14" xfId="3657"/>
    <cellStyle name="标题 1 2 15" xfId="3659"/>
    <cellStyle name="标题 1 2 16" xfId="3662"/>
    <cellStyle name="标题 1 2 17" xfId="3665"/>
    <cellStyle name="标题 1 2 18" xfId="3668"/>
    <cellStyle name="标题 1 2 19" xfId="3671"/>
    <cellStyle name="标题 1 2 2" xfId="3673"/>
    <cellStyle name="标题 1 2 2 2" xfId="1503"/>
    <cellStyle name="标题 1 2 2 3" xfId="1505"/>
    <cellStyle name="标题 1 2 2 4" xfId="75"/>
    <cellStyle name="标题 1 2 20" xfId="3660"/>
    <cellStyle name="标题 1 2 21" xfId="3663"/>
    <cellStyle name="标题 1 2 22" xfId="3666"/>
    <cellStyle name="标题 1 2 23" xfId="3669"/>
    <cellStyle name="标题 1 2 24" xfId="3672"/>
    <cellStyle name="标题 1 2 25" xfId="3675"/>
    <cellStyle name="标题 1 2 26" xfId="3678"/>
    <cellStyle name="标题 1 2 27" xfId="3681"/>
    <cellStyle name="标题 1 2 28" xfId="3683"/>
    <cellStyle name="标题 1 2 29" xfId="3685"/>
    <cellStyle name="标题 1 2 3" xfId="3687"/>
    <cellStyle name="标题 1 2 3 2" xfId="1582"/>
    <cellStyle name="标题 1 2 3 3" xfId="1585"/>
    <cellStyle name="标题 1 2 3 4" xfId="2776"/>
    <cellStyle name="标题 1 2 30" xfId="3676"/>
    <cellStyle name="标题 1 2 31" xfId="3679"/>
    <cellStyle name="标题 1 2 32" xfId="3682"/>
    <cellStyle name="标题 1 2 33" xfId="3684"/>
    <cellStyle name="标题 1 2 34" xfId="3686"/>
    <cellStyle name="标题 1 2 35" xfId="3688"/>
    <cellStyle name="标题 1 2 36" xfId="3691"/>
    <cellStyle name="标题 1 2 37" xfId="3693"/>
    <cellStyle name="标题 1 2 38" xfId="3695"/>
    <cellStyle name="标题 1 2 39" xfId="3697"/>
    <cellStyle name="标题 1 2 4" xfId="3699"/>
    <cellStyle name="标题 1 2 4 2" xfId="1650"/>
    <cellStyle name="标题 1 2 4 3" xfId="1653"/>
    <cellStyle name="标题 1 2 40" xfId="3689"/>
    <cellStyle name="标题 1 2 41" xfId="3692"/>
    <cellStyle name="标题 1 2 42" xfId="3694"/>
    <cellStyle name="标题 1 2 43" xfId="3696"/>
    <cellStyle name="标题 1 2 44" xfId="3698"/>
    <cellStyle name="标题 1 2 45" xfId="3700"/>
    <cellStyle name="标题 1 2 46" xfId="3702"/>
    <cellStyle name="标题 1 2 47" xfId="3704"/>
    <cellStyle name="标题 1 2 48" xfId="3708"/>
    <cellStyle name="标题 1 2 49" xfId="3711"/>
    <cellStyle name="标题 1 2 5" xfId="3713"/>
    <cellStyle name="标题 1 2 5 2" xfId="3363"/>
    <cellStyle name="标题 1 2 50" xfId="3701"/>
    <cellStyle name="标题 1 2 51" xfId="3703"/>
    <cellStyle name="标题 1 2 52" xfId="3705"/>
    <cellStyle name="标题 1 2 53" xfId="3709"/>
    <cellStyle name="标题 1 2 54" xfId="3712"/>
    <cellStyle name="标题 1 2 55" xfId="3715"/>
    <cellStyle name="标题 1 2 6" xfId="3716"/>
    <cellStyle name="标题 1 2 7" xfId="3717"/>
    <cellStyle name="标题 1 2 8" xfId="3718"/>
    <cellStyle name="标题 1 2 9" xfId="3719"/>
    <cellStyle name="标题 1 3" xfId="1904"/>
    <cellStyle name="标题 1 3 2" xfId="3720"/>
    <cellStyle name="标题 1 3 3" xfId="3721"/>
    <cellStyle name="标题 1 3 4" xfId="3722"/>
    <cellStyle name="标题 1 4" xfId="3724"/>
    <cellStyle name="标题 1 4 2" xfId="3727"/>
    <cellStyle name="标题 1 4 3" xfId="3730"/>
    <cellStyle name="标题 1 5" xfId="3731"/>
    <cellStyle name="标题 1 5 2" xfId="58"/>
    <cellStyle name="标题 1 5 3" xfId="3734"/>
    <cellStyle name="标题 1 6" xfId="3735"/>
    <cellStyle name="标题 1 6 2" xfId="3736"/>
    <cellStyle name="标题 1 7" xfId="3737"/>
    <cellStyle name="标题 1 7 2" xfId="2706"/>
    <cellStyle name="标题 1 8" xfId="605"/>
    <cellStyle name="标题 1 8 2" xfId="3738"/>
    <cellStyle name="标题 1 9" xfId="3739"/>
    <cellStyle name="标题 1 9 2" xfId="3742"/>
    <cellStyle name="标题 10" xfId="3743"/>
    <cellStyle name="标题 10 2" xfId="3512"/>
    <cellStyle name="标题 11" xfId="3744"/>
    <cellStyle name="标题 11 2" xfId="3746"/>
    <cellStyle name="标题 12" xfId="3747"/>
    <cellStyle name="标题 12 2" xfId="3423"/>
    <cellStyle name="标题 13" xfId="3748"/>
    <cellStyle name="标题 13 2" xfId="2500"/>
    <cellStyle name="标题 14" xfId="3750"/>
    <cellStyle name="标题 14 2" xfId="3068"/>
    <cellStyle name="标题 15" xfId="3751"/>
    <cellStyle name="标题 15 2" xfId="2111"/>
    <cellStyle name="标题 16" xfId="3752"/>
    <cellStyle name="标题 16 2" xfId="14"/>
    <cellStyle name="标题 17" xfId="2217"/>
    <cellStyle name="标题 17 2" xfId="2235"/>
    <cellStyle name="标题 2 10" xfId="1415"/>
    <cellStyle name="标题 2 10 2" xfId="3753"/>
    <cellStyle name="标题 2 11" xfId="1419"/>
    <cellStyle name="标题 2 11 2" xfId="3754"/>
    <cellStyle name="标题 2 12" xfId="1423"/>
    <cellStyle name="标题 2 12 2" xfId="582"/>
    <cellStyle name="标题 2 13" xfId="1427"/>
    <cellStyle name="标题 2 13 2" xfId="585"/>
    <cellStyle name="标题 2 14" xfId="3327"/>
    <cellStyle name="标题 2 14 2" xfId="1319"/>
    <cellStyle name="标题 2 2" xfId="3755"/>
    <cellStyle name="标题 2 2 10" xfId="3757"/>
    <cellStyle name="标题 2 2 11" xfId="3759"/>
    <cellStyle name="标题 2 2 12" xfId="3760"/>
    <cellStyle name="标题 2 2 13" xfId="3762"/>
    <cellStyle name="标题 2 2 14" xfId="98"/>
    <cellStyle name="标题 2 2 15" xfId="101"/>
    <cellStyle name="标题 2 2 16" xfId="22"/>
    <cellStyle name="标题 2 2 17" xfId="107"/>
    <cellStyle name="标题 2 2 18" xfId="110"/>
    <cellStyle name="标题 2 2 19" xfId="120"/>
    <cellStyle name="标题 2 2 2" xfId="3763"/>
    <cellStyle name="标题 2 2 2 2" xfId="3764"/>
    <cellStyle name="标题 2 2 2 3" xfId="3765"/>
    <cellStyle name="标题 2 2 2 4" xfId="3766"/>
    <cellStyle name="标题 2 2 20" xfId="102"/>
    <cellStyle name="标题 2 2 21" xfId="23"/>
    <cellStyle name="标题 2 2 22" xfId="108"/>
    <cellStyle name="标题 2 2 23" xfId="111"/>
    <cellStyle name="标题 2 2 24" xfId="121"/>
    <cellStyle name="标题 2 2 25" xfId="3767"/>
    <cellStyle name="标题 2 2 26" xfId="3769"/>
    <cellStyle name="标题 2 2 27" xfId="3771"/>
    <cellStyle name="标题 2 2 28" xfId="3773"/>
    <cellStyle name="标题 2 2 29" xfId="3775"/>
    <cellStyle name="标题 2 2 3" xfId="3777"/>
    <cellStyle name="标题 2 2 3 2" xfId="3778"/>
    <cellStyle name="标题 2 2 3 3" xfId="3779"/>
    <cellStyle name="标题 2 2 3 4" xfId="3780"/>
    <cellStyle name="标题 2 2 30" xfId="3768"/>
    <cellStyle name="标题 2 2 31" xfId="3770"/>
    <cellStyle name="标题 2 2 32" xfId="3772"/>
    <cellStyle name="标题 2 2 33" xfId="3774"/>
    <cellStyle name="标题 2 2 34" xfId="3776"/>
    <cellStyle name="标题 2 2 35" xfId="2861"/>
    <cellStyle name="标题 2 2 36" xfId="2863"/>
    <cellStyle name="标题 2 2 37" xfId="2866"/>
    <cellStyle name="标题 2 2 38" xfId="3781"/>
    <cellStyle name="标题 2 2 39" xfId="3783"/>
    <cellStyle name="标题 2 2 4" xfId="3785"/>
    <cellStyle name="标题 2 2 4 2" xfId="2221"/>
    <cellStyle name="标题 2 2 4 3" xfId="2223"/>
    <cellStyle name="标题 2 2 40" xfId="2862"/>
    <cellStyle name="标题 2 2 41" xfId="2864"/>
    <cellStyle name="标题 2 2 42" xfId="2867"/>
    <cellStyle name="标题 2 2 43" xfId="3782"/>
    <cellStyle name="标题 2 2 44" xfId="3784"/>
    <cellStyle name="标题 2 2 45" xfId="3786"/>
    <cellStyle name="标题 2 2 46" xfId="3788"/>
    <cellStyle name="标题 2 2 47" xfId="3790"/>
    <cellStyle name="标题 2 2 48" xfId="3793"/>
    <cellStyle name="标题 2 2 49" xfId="3796"/>
    <cellStyle name="标题 2 2 5" xfId="3798"/>
    <cellStyle name="标题 2 2 5 2" xfId="1032"/>
    <cellStyle name="标题 2 2 50" xfId="3787"/>
    <cellStyle name="标题 2 2 51" xfId="3789"/>
    <cellStyle name="标题 2 2 52" xfId="3791"/>
    <cellStyle name="标题 2 2 53" xfId="3794"/>
    <cellStyle name="标题 2 2 54" xfId="3797"/>
    <cellStyle name="标题 2 2 55" xfId="3801"/>
    <cellStyle name="标题 2 2 6" xfId="3572"/>
    <cellStyle name="标题 2 2 7" xfId="3802"/>
    <cellStyle name="标题 2 2 8" xfId="3803"/>
    <cellStyle name="标题 2 2 9" xfId="3804"/>
    <cellStyle name="标题 2 3" xfId="1907"/>
    <cellStyle name="标题 2 3 2" xfId="3805"/>
    <cellStyle name="标题 2 3 3" xfId="3806"/>
    <cellStyle name="标题 2 3 4" xfId="3807"/>
    <cellStyle name="标题 2 4" xfId="3808"/>
    <cellStyle name="标题 2 4 2" xfId="1404"/>
    <cellStyle name="标题 2 4 3" xfId="1408"/>
    <cellStyle name="标题 2 5" xfId="3809"/>
    <cellStyle name="标题 2 5 2" xfId="3810"/>
    <cellStyle name="标题 2 5 3" xfId="3811"/>
    <cellStyle name="标题 2 6" xfId="3812"/>
    <cellStyle name="标题 2 6 2" xfId="3813"/>
    <cellStyle name="标题 2 7" xfId="3814"/>
    <cellStyle name="标题 2 7 2" xfId="3815"/>
    <cellStyle name="标题 2 8" xfId="609"/>
    <cellStyle name="标题 2 8 2" xfId="3816"/>
    <cellStyle name="标题 2 9" xfId="3817"/>
    <cellStyle name="标题 2 9 2" xfId="1451"/>
    <cellStyle name="标题 3 10" xfId="1774"/>
    <cellStyle name="标题 3 10 2" xfId="3819"/>
    <cellStyle name="标题 3 11" xfId="1781"/>
    <cellStyle name="标题 3 11 2" xfId="3821"/>
    <cellStyle name="标题 3 12" xfId="3360"/>
    <cellStyle name="标题 3 12 2" xfId="3822"/>
    <cellStyle name="标题 3 13" xfId="3364"/>
    <cellStyle name="标题 3 13 2" xfId="3824"/>
    <cellStyle name="标题 3 14" xfId="3372"/>
    <cellStyle name="标题 3 14 2" xfId="3825"/>
    <cellStyle name="标题 3 2" xfId="3658"/>
    <cellStyle name="标题 3 2 10" xfId="3826"/>
    <cellStyle name="标题 3 2 11" xfId="3827"/>
    <cellStyle name="标题 3 2 12" xfId="3745"/>
    <cellStyle name="标题 3 2 13" xfId="3828"/>
    <cellStyle name="标题 3 2 14" xfId="3829"/>
    <cellStyle name="标题 3 2 15" xfId="3830"/>
    <cellStyle name="标题 3 2 16" xfId="3833"/>
    <cellStyle name="标题 3 2 17" xfId="3835"/>
    <cellStyle name="标题 3 2 18" xfId="3837"/>
    <cellStyle name="标题 3 2 19" xfId="3839"/>
    <cellStyle name="标题 3 2 2" xfId="3706"/>
    <cellStyle name="标题 3 2 2 2" xfId="3841"/>
    <cellStyle name="标题 3 2 2 3" xfId="3842"/>
    <cellStyle name="标题 3 2 2 4" xfId="3843"/>
    <cellStyle name="标题 3 2 20" xfId="3831"/>
    <cellStyle name="标题 3 2 21" xfId="3834"/>
    <cellStyle name="标题 3 2 22" xfId="3836"/>
    <cellStyle name="标题 3 2 23" xfId="3838"/>
    <cellStyle name="标题 3 2 24" xfId="3840"/>
    <cellStyle name="标题 3 2 25" xfId="3204"/>
    <cellStyle name="标题 3 2 26" xfId="3207"/>
    <cellStyle name="标题 3 2 27" xfId="3844"/>
    <cellStyle name="标题 3 2 28" xfId="3848"/>
    <cellStyle name="标题 3 2 29" xfId="3850"/>
    <cellStyle name="标题 3 2 3" xfId="3710"/>
    <cellStyle name="标题 3 2 3 2" xfId="2328"/>
    <cellStyle name="标题 3 2 3 3" xfId="2332"/>
    <cellStyle name="标题 3 2 3 4" xfId="2335"/>
    <cellStyle name="标题 3 2 30" xfId="3205"/>
    <cellStyle name="标题 3 2 31" xfId="3208"/>
    <cellStyle name="标题 3 2 32" xfId="3845"/>
    <cellStyle name="标题 3 2 33" xfId="3849"/>
    <cellStyle name="标题 3 2 34" xfId="3851"/>
    <cellStyle name="标题 3 2 35" xfId="3852"/>
    <cellStyle name="标题 3 2 36" xfId="3854"/>
    <cellStyle name="标题 3 2 37" xfId="3856"/>
    <cellStyle name="标题 3 2 38" xfId="3858"/>
    <cellStyle name="标题 3 2 39" xfId="3397"/>
    <cellStyle name="标题 3 2 4" xfId="3714"/>
    <cellStyle name="标题 3 2 4 2" xfId="3860"/>
    <cellStyle name="标题 3 2 4 3" xfId="3861"/>
    <cellStyle name="标题 3 2 40" xfId="3853"/>
    <cellStyle name="标题 3 2 41" xfId="3855"/>
    <cellStyle name="标题 3 2 42" xfId="3857"/>
    <cellStyle name="标题 3 2 43" xfId="3859"/>
    <cellStyle name="标题 3 2 44" xfId="3398"/>
    <cellStyle name="标题 3 2 45" xfId="3400"/>
    <cellStyle name="标题 3 2 46" xfId="3403"/>
    <cellStyle name="标题 3 2 47" xfId="3406"/>
    <cellStyle name="标题 3 2 48" xfId="3410"/>
    <cellStyle name="标题 3 2 49" xfId="3413"/>
    <cellStyle name="标题 3 2 5" xfId="3862"/>
    <cellStyle name="标题 3 2 5 2" xfId="3602"/>
    <cellStyle name="标题 3 2 50" xfId="3401"/>
    <cellStyle name="标题 3 2 51" xfId="3404"/>
    <cellStyle name="标题 3 2 52" xfId="3407"/>
    <cellStyle name="标题 3 2 53" xfId="3411"/>
    <cellStyle name="标题 3 2 54" xfId="3414"/>
    <cellStyle name="标题 3 2 55" xfId="3417"/>
    <cellStyle name="标题 3 2 6" xfId="3863"/>
    <cellStyle name="标题 3 2 7" xfId="3864"/>
    <cellStyle name="标题 3 2 8" xfId="3865"/>
    <cellStyle name="标题 3 2 9" xfId="3867"/>
    <cellStyle name="标题 3 3" xfId="3661"/>
    <cellStyle name="标题 3 3 2" xfId="3868"/>
    <cellStyle name="标题 3 3 3" xfId="3869"/>
    <cellStyle name="标题 3 3 4" xfId="3870"/>
    <cellStyle name="标题 3 4" xfId="3664"/>
    <cellStyle name="标题 3 4 2" xfId="2890"/>
    <cellStyle name="标题 3 4 3" xfId="2892"/>
    <cellStyle name="标题 3 5" xfId="3667"/>
    <cellStyle name="标题 3 5 2" xfId="1911"/>
    <cellStyle name="标题 3 5 3" xfId="1914"/>
    <cellStyle name="标题 3 6" xfId="3670"/>
    <cellStyle name="标题 3 6 2" xfId="653"/>
    <cellStyle name="标题 3 7" xfId="3674"/>
    <cellStyle name="标题 3 7 2" xfId="726"/>
    <cellStyle name="标题 3 8" xfId="3677"/>
    <cellStyle name="标题 3 8 2" xfId="3871"/>
    <cellStyle name="标题 3 9" xfId="3680"/>
    <cellStyle name="标题 3 9 2" xfId="3872"/>
    <cellStyle name="标题 4 10" xfId="3210"/>
    <cellStyle name="标题 4 10 2" xfId="3873"/>
    <cellStyle name="标题 4 11" xfId="3447"/>
    <cellStyle name="标题 4 11 2" xfId="3874"/>
    <cellStyle name="标题 4 12" xfId="3450"/>
    <cellStyle name="标题 4 12 2" xfId="3875"/>
    <cellStyle name="标题 4 13" xfId="3453"/>
    <cellStyle name="标题 4 13 2" xfId="3876"/>
    <cellStyle name="标题 4 14" xfId="3457"/>
    <cellStyle name="标题 4 14 2" xfId="3878"/>
    <cellStyle name="标题 4 2" xfId="3866"/>
    <cellStyle name="标题 4 2 10" xfId="3879"/>
    <cellStyle name="标题 4 2 11" xfId="3880"/>
    <cellStyle name="标题 4 2 12" xfId="3881"/>
    <cellStyle name="标题 4 2 13" xfId="858"/>
    <cellStyle name="标题 4 2 14" xfId="3882"/>
    <cellStyle name="标题 4 2 15" xfId="3883"/>
    <cellStyle name="标题 4 2 16" xfId="3885"/>
    <cellStyle name="标题 4 2 17" xfId="3887"/>
    <cellStyle name="标题 4 2 18" xfId="3889"/>
    <cellStyle name="标题 4 2 19" xfId="3892"/>
    <cellStyle name="标题 4 2 2" xfId="3894"/>
    <cellStyle name="标题 4 2 2 2" xfId="3895"/>
    <cellStyle name="标题 4 2 2 3" xfId="3896"/>
    <cellStyle name="标题 4 2 2 4" xfId="3897"/>
    <cellStyle name="标题 4 2 20" xfId="3884"/>
    <cellStyle name="标题 4 2 21" xfId="3886"/>
    <cellStyle name="标题 4 2 22" xfId="3888"/>
    <cellStyle name="标题 4 2 23" xfId="3890"/>
    <cellStyle name="标题 4 2 24" xfId="3893"/>
    <cellStyle name="标题 4 2 25" xfId="2971"/>
    <cellStyle name="标题 4 2 26" xfId="3028"/>
    <cellStyle name="标题 4 2 27" xfId="3032"/>
    <cellStyle name="标题 4 2 28" xfId="3035"/>
    <cellStyle name="标题 4 2 29" xfId="3038"/>
    <cellStyle name="标题 4 2 3" xfId="3898"/>
    <cellStyle name="标题 4 2 3 2" xfId="3899"/>
    <cellStyle name="标题 4 2 3 3" xfId="3900"/>
    <cellStyle name="标题 4 2 3 4" xfId="3901"/>
    <cellStyle name="标题 4 2 30" xfId="2972"/>
    <cellStyle name="标题 4 2 31" xfId="3029"/>
    <cellStyle name="标题 4 2 32" xfId="3033"/>
    <cellStyle name="标题 4 2 33" xfId="3036"/>
    <cellStyle name="标题 4 2 34" xfId="3039"/>
    <cellStyle name="标题 4 2 35" xfId="3042"/>
    <cellStyle name="标题 4 2 36" xfId="3046"/>
    <cellStyle name="标题 4 2 37" xfId="3052"/>
    <cellStyle name="标题 4 2 38" xfId="3049"/>
    <cellStyle name="标题 4 2 39" xfId="3902"/>
    <cellStyle name="标题 4 2 4" xfId="3905"/>
    <cellStyle name="标题 4 2 4 2" xfId="3906"/>
    <cellStyle name="标题 4 2 4 3" xfId="3907"/>
    <cellStyle name="标题 4 2 40" xfId="3043"/>
    <cellStyle name="标题 4 2 41" xfId="3047"/>
    <cellStyle name="标题 4 2 42" xfId="3053"/>
    <cellStyle name="标题 4 2 43" xfId="3050"/>
    <cellStyle name="标题 4 2 44" xfId="3903"/>
    <cellStyle name="标题 4 2 45" xfId="3908"/>
    <cellStyle name="标题 4 2 46" xfId="3910"/>
    <cellStyle name="标题 4 2 47" xfId="3912"/>
    <cellStyle name="标题 4 2 48" xfId="2097"/>
    <cellStyle name="标题 4 2 49" xfId="3914"/>
    <cellStyle name="标题 4 2 5" xfId="3916"/>
    <cellStyle name="标题 4 2 5 2" xfId="3917"/>
    <cellStyle name="标题 4 2 50" xfId="3909"/>
    <cellStyle name="标题 4 2 51" xfId="3911"/>
    <cellStyle name="标题 4 2 52" xfId="3913"/>
    <cellStyle name="标题 4 2 53" xfId="2098"/>
    <cellStyle name="标题 4 2 54" xfId="3915"/>
    <cellStyle name="标题 4 2 55" xfId="3918"/>
    <cellStyle name="标题 4 2 6" xfId="3919"/>
    <cellStyle name="标题 4 2 7" xfId="3920"/>
    <cellStyle name="标题 4 2 8" xfId="3921"/>
    <cellStyle name="标题 4 2 9" xfId="3922"/>
    <cellStyle name="标题 4 3" xfId="3923"/>
    <cellStyle name="标题 4 3 2" xfId="3924"/>
    <cellStyle name="标题 4 3 3" xfId="3925"/>
    <cellStyle name="标题 4 3 4" xfId="3926"/>
    <cellStyle name="标题 4 4" xfId="3927"/>
    <cellStyle name="标题 4 4 2" xfId="3928"/>
    <cellStyle name="标题 4 4 3" xfId="3929"/>
    <cellStyle name="标题 4 5" xfId="3930"/>
    <cellStyle name="标题 4 5 2" xfId="3931"/>
    <cellStyle name="标题 4 5 3" xfId="3932"/>
    <cellStyle name="标题 4 6" xfId="3933"/>
    <cellStyle name="标题 4 6 2" xfId="2449"/>
    <cellStyle name="标题 4 7" xfId="3934"/>
    <cellStyle name="标题 4 7 2" xfId="3266"/>
    <cellStyle name="标题 4 8" xfId="3935"/>
    <cellStyle name="标题 4 8 2" xfId="3325"/>
    <cellStyle name="标题 4 9" xfId="3936"/>
    <cellStyle name="标题 4 9 2" xfId="3369"/>
    <cellStyle name="标题 5" xfId="1051"/>
    <cellStyle name="标题 5 10" xfId="1115"/>
    <cellStyle name="标题 5 11" xfId="1124"/>
    <cellStyle name="标题 5 12" xfId="1129"/>
    <cellStyle name="标题 5 13" xfId="1133"/>
    <cellStyle name="标题 5 14" xfId="1137"/>
    <cellStyle name="标题 5 15" xfId="3478"/>
    <cellStyle name="标题 5 16" xfId="3481"/>
    <cellStyle name="标题 5 17" xfId="3484"/>
    <cellStyle name="标题 5 18" xfId="3487"/>
    <cellStyle name="标题 5 19" xfId="3937"/>
    <cellStyle name="标题 5 2" xfId="3939"/>
    <cellStyle name="标题 5 2 2" xfId="3940"/>
    <cellStyle name="标题 5 2 3" xfId="3941"/>
    <cellStyle name="标题 5 2 4" xfId="3942"/>
    <cellStyle name="标题 5 20" xfId="3479"/>
    <cellStyle name="标题 5 21" xfId="3482"/>
    <cellStyle name="标题 5 22" xfId="3485"/>
    <cellStyle name="标题 5 23" xfId="3488"/>
    <cellStyle name="标题 5 24" xfId="3938"/>
    <cellStyle name="标题 5 25" xfId="3943"/>
    <cellStyle name="标题 5 26" xfId="3946"/>
    <cellStyle name="标题 5 27" xfId="3948"/>
    <cellStyle name="标题 5 28" xfId="3950"/>
    <cellStyle name="标题 5 29" xfId="3952"/>
    <cellStyle name="标题 5 3" xfId="3954"/>
    <cellStyle name="标题 5 3 2" xfId="104"/>
    <cellStyle name="标题 5 3 3" xfId="91"/>
    <cellStyle name="标题 5 3 4" xfId="76"/>
    <cellStyle name="标题 5 30" xfId="3944"/>
    <cellStyle name="标题 5 31" xfId="3947"/>
    <cellStyle name="标题 5 32" xfId="3949"/>
    <cellStyle name="标题 5 33" xfId="3951"/>
    <cellStyle name="标题 5 34" xfId="3953"/>
    <cellStyle name="标题 5 35" xfId="3955"/>
    <cellStyle name="标题 5 36" xfId="3957"/>
    <cellStyle name="标题 5 37" xfId="2281"/>
    <cellStyle name="标题 5 38" xfId="2284"/>
    <cellStyle name="标题 5 39" xfId="2287"/>
    <cellStyle name="标题 5 4" xfId="3959"/>
    <cellStyle name="标题 5 4 2" xfId="1086"/>
    <cellStyle name="标题 5 4 3" xfId="1089"/>
    <cellStyle name="标题 5 40" xfId="3956"/>
    <cellStyle name="标题 5 41" xfId="3958"/>
    <cellStyle name="标题 5 42" xfId="2282"/>
    <cellStyle name="标题 5 43" xfId="2285"/>
    <cellStyle name="标题 5 44" xfId="2288"/>
    <cellStyle name="标题 5 45" xfId="3960"/>
    <cellStyle name="标题 5 46" xfId="3962"/>
    <cellStyle name="标题 5 47" xfId="1141"/>
    <cellStyle name="标题 5 48" xfId="1144"/>
    <cellStyle name="标题 5 49" xfId="1147"/>
    <cellStyle name="标题 5 5" xfId="3964"/>
    <cellStyle name="标题 5 5 2" xfId="3965"/>
    <cellStyle name="标题 5 50" xfId="3961"/>
    <cellStyle name="标题 5 51" xfId="3963"/>
    <cellStyle name="标题 5 52" xfId="1142"/>
    <cellStyle name="标题 5 53" xfId="1145"/>
    <cellStyle name="标题 5 54" xfId="1148"/>
    <cellStyle name="标题 5 55" xfId="3966"/>
    <cellStyle name="标题 5 6" xfId="3569"/>
    <cellStyle name="标题 5 7" xfId="3967"/>
    <cellStyle name="标题 5 8" xfId="3968"/>
    <cellStyle name="标题 5 9" xfId="3969"/>
    <cellStyle name="标题 6" xfId="1054"/>
    <cellStyle name="标题 6 2" xfId="2901"/>
    <cellStyle name="标题 6 3" xfId="2904"/>
    <cellStyle name="标题 6 4" xfId="2907"/>
    <cellStyle name="标题 7" xfId="1057"/>
    <cellStyle name="标题 7 2" xfId="1923"/>
    <cellStyle name="标题 7 3" xfId="1926"/>
    <cellStyle name="标题 8" xfId="1060"/>
    <cellStyle name="标题 8 2" xfId="670"/>
    <cellStyle name="标题 8 3" xfId="675"/>
    <cellStyle name="标题 9" xfId="1080"/>
    <cellStyle name="标题 9 2" xfId="3970"/>
    <cellStyle name="表标题" xfId="3971"/>
    <cellStyle name="差 10" xfId="3972"/>
    <cellStyle name="差 10 2" xfId="2775"/>
    <cellStyle name="差 11" xfId="3973"/>
    <cellStyle name="差 11 2" xfId="1690"/>
    <cellStyle name="差 12" xfId="3974"/>
    <cellStyle name="差 12 2" xfId="3371"/>
    <cellStyle name="差 13" xfId="3975"/>
    <cellStyle name="差 13 2" xfId="3976"/>
    <cellStyle name="差 14" xfId="3977"/>
    <cellStyle name="差 14 2" xfId="3978"/>
    <cellStyle name="差 2" xfId="3979"/>
    <cellStyle name="差 2 10" xfId="3190"/>
    <cellStyle name="差 2 11" xfId="3980"/>
    <cellStyle name="差 2 12" xfId="3981"/>
    <cellStyle name="差 2 13" xfId="3982"/>
    <cellStyle name="差 2 14" xfId="3983"/>
    <cellStyle name="差 2 15" xfId="2210"/>
    <cellStyle name="差 2 16" xfId="3984"/>
    <cellStyle name="差 2 17" xfId="3986"/>
    <cellStyle name="差 2 18" xfId="3988"/>
    <cellStyle name="差 2 19" xfId="3990"/>
    <cellStyle name="差 2 2" xfId="3992"/>
    <cellStyle name="差 2 2 2" xfId="3994"/>
    <cellStyle name="差 2 2 3" xfId="3995"/>
    <cellStyle name="差 2 2 4" xfId="3999"/>
    <cellStyle name="差 2 20" xfId="2211"/>
    <cellStyle name="差 2 21" xfId="3985"/>
    <cellStyle name="差 2 22" xfId="3987"/>
    <cellStyle name="差 2 23" xfId="3989"/>
    <cellStyle name="差 2 24" xfId="3991"/>
    <cellStyle name="差 2 25" xfId="1004"/>
    <cellStyle name="差 2 26" xfId="4000"/>
    <cellStyle name="差 2 27" xfId="4002"/>
    <cellStyle name="差 2 28" xfId="4004"/>
    <cellStyle name="差 2 29" xfId="4007"/>
    <cellStyle name="差 2 3" xfId="4009"/>
    <cellStyle name="差 2 3 2" xfId="83"/>
    <cellStyle name="差 2 3 3" xfId="4010"/>
    <cellStyle name="差 2 3 4" xfId="4014"/>
    <cellStyle name="差 2 30" xfId="1005"/>
    <cellStyle name="差 2 31" xfId="4001"/>
    <cellStyle name="差 2 32" xfId="4003"/>
    <cellStyle name="差 2 33" xfId="4005"/>
    <cellStyle name="差 2 34" xfId="4008"/>
    <cellStyle name="差 2 35" xfId="3513"/>
    <cellStyle name="差 2 36" xfId="3516"/>
    <cellStyle name="差 2 37" xfId="3519"/>
    <cellStyle name="差 2 38" xfId="3522"/>
    <cellStyle name="差 2 39" xfId="3526"/>
    <cellStyle name="差 2 4" xfId="4015"/>
    <cellStyle name="差 2 4 2" xfId="3627"/>
    <cellStyle name="差 2 4 3" xfId="3635"/>
    <cellStyle name="差 2 40" xfId="3514"/>
    <cellStyle name="差 2 41" xfId="3517"/>
    <cellStyle name="差 2 42" xfId="3520"/>
    <cellStyle name="差 2 43" xfId="3523"/>
    <cellStyle name="差 2 44" xfId="3527"/>
    <cellStyle name="差 2 45" xfId="4017"/>
    <cellStyle name="差 2 46" xfId="785"/>
    <cellStyle name="差 2 47" xfId="529"/>
    <cellStyle name="差 2 48" xfId="543"/>
    <cellStyle name="差 2 49" xfId="4019"/>
    <cellStyle name="差 2 5" xfId="4020"/>
    <cellStyle name="差 2 5 2" xfId="2740"/>
    <cellStyle name="差 2 50" xfId="4018"/>
    <cellStyle name="差 2 51" xfId="786"/>
    <cellStyle name="差 2 6" xfId="3056"/>
    <cellStyle name="差 2 7" xfId="4021"/>
    <cellStyle name="差 2 8" xfId="3823"/>
    <cellStyle name="差 2 9" xfId="4022"/>
    <cellStyle name="差 3" xfId="4023"/>
    <cellStyle name="差 3 2" xfId="4024"/>
    <cellStyle name="差 3 3" xfId="4025"/>
    <cellStyle name="差 3 4" xfId="4026"/>
    <cellStyle name="差 4" xfId="4027"/>
    <cellStyle name="差 4 2" xfId="4028"/>
    <cellStyle name="差 4 3" xfId="4029"/>
    <cellStyle name="差 4 4" xfId="4030"/>
    <cellStyle name="差 5" xfId="4031"/>
    <cellStyle name="差 5 2" xfId="4032"/>
    <cellStyle name="差 5 3" xfId="4033"/>
    <cellStyle name="差 6" xfId="4034"/>
    <cellStyle name="差 6 2" xfId="4035"/>
    <cellStyle name="差 7" xfId="2788"/>
    <cellStyle name="差 7 2" xfId="4036"/>
    <cellStyle name="差 8" xfId="2790"/>
    <cellStyle name="差 8 2" xfId="4037"/>
    <cellStyle name="差 9" xfId="2792"/>
    <cellStyle name="差 9 2" xfId="4038"/>
    <cellStyle name="差_(无连接) 来广营东站" xfId="392"/>
    <cellStyle name="差_(无连接) 来广营东站_1标二次增补审核2011.5.20" xfId="3847"/>
    <cellStyle name="差_(无连接) 来广营东站_工字梁和预制模板单价分析" xfId="1668"/>
    <cellStyle name="差_(无连接) 来广营东站_京包2#二次增补清单申报表（六棱转、L缘石）" xfId="2643"/>
    <cellStyle name="差_(无连接) 来广营东站_增补清单（检查井程量计算及单价分析）OK" xfId="4039"/>
    <cellStyle name="差_01合同段清单" xfId="4040"/>
    <cellStyle name="差_01合同段清单_1标二次增补审核2011.5.20" xfId="4041"/>
    <cellStyle name="差_01合同段清单_工字梁和预制模板单价分析" xfId="839"/>
    <cellStyle name="差_01合同段清单_京包2#二次增补清单申报表（六棱转、L缘石）" xfId="4042"/>
    <cellStyle name="差_01合同段清单_增补清单（检查井程量计算及单价分析）OK" xfId="1577"/>
    <cellStyle name="差_1" xfId="2920"/>
    <cellStyle name="差_1#-49-桥 变更测算费用2011.3.14" xfId="2361"/>
    <cellStyle name="差_1#7.29" xfId="4043"/>
    <cellStyle name="差_1#7.29_增补清单（检查井程量计算及单价分析）OK" xfId="4044"/>
    <cellStyle name="差_1#标清单" xfId="2798"/>
    <cellStyle name="差_1#标清单_1标二次增补审核2011.5.20" xfId="1596"/>
    <cellStyle name="差_1#标清单_工字梁和预制模板单价分析" xfId="4045"/>
    <cellStyle name="差_1#标清单_京包2#二次增补清单申报表（六棱转、L缘石）" xfId="4048"/>
    <cellStyle name="差_1#标清单_增补清单（检查井程量计算及单价分析）OK" xfId="4050"/>
    <cellStyle name="差_1#合同植筋" xfId="494"/>
    <cellStyle name="差_11#" xfId="4051"/>
    <cellStyle name="差_1-4统一单价" xfId="3993"/>
    <cellStyle name="差_1-4统一单价_京包600增补清单 12.30" xfId="2995"/>
    <cellStyle name="差_1-4统一单价_京包900增补清单" xfId="2089"/>
    <cellStyle name="差_1-4统一单价_排水工程基础数据工程量计算11.13" xfId="4053"/>
    <cellStyle name="差_1-4统一单价_增补清单（检查井程量计算及单价分析）OK" xfId="4054"/>
    <cellStyle name="差_1-4统一单价_照明增补单价分析" xfId="4055"/>
    <cellStyle name="差_1标二次增补审核2011.5.20" xfId="2398"/>
    <cellStyle name="差_2#-28-路 平交路口 雨水管线" xfId="758"/>
    <cellStyle name="差_3-1-2 北清路-补" xfId="1278"/>
    <cellStyle name="差_3-1-2 北清路-补_1标二次增补审核2011.5.20" xfId="4056"/>
    <cellStyle name="差_3-1-2 北清路-补_工字梁和预制模板单价分析" xfId="4060"/>
    <cellStyle name="差_3-1-2 北清路-补_京包2#二次增补清单申报表（六棱转、L缘石）" xfId="2657"/>
    <cellStyle name="差_3-1-2 北清路-补_增补清单（检查井程量计算及单价分析）OK" xfId="1162"/>
    <cellStyle name="差_3-1-3 西二旗-补" xfId="2673"/>
    <cellStyle name="差_3-1-3 西二旗-补_1标二次增补审核2011.5.20" xfId="4061"/>
    <cellStyle name="差_3-1-3 西二旗-补_工字梁和预制模板单价分析" xfId="3461"/>
    <cellStyle name="差_3-1-3 西二旗-补_京包2#二次增补清单申报表（六棱转、L缘石）" xfId="4062"/>
    <cellStyle name="差_3-1-3 西二旗-补_增补清单（检查井程量计算及单价分析）OK" xfId="1729"/>
    <cellStyle name="差_4#京包增补清单申报表" xfId="939"/>
    <cellStyle name="差_4#京包增补清单申报表_京包600增补清单 12.30" xfId="2300"/>
    <cellStyle name="差_4#京包增补清单申报表_京包900增补清单" xfId="4063"/>
    <cellStyle name="差_4#京包增补清单申报表_排水工程基础数据工程量计算11.13" xfId="575"/>
    <cellStyle name="差_4#京包增补清单申报表_增补清单（检查井程量计算及单价分析）OK" xfId="3758"/>
    <cellStyle name="差_4#京包增补清单申报表_照明增补单价分析" xfId="4006"/>
    <cellStyle name="差_5#-15-路  K4+900~K5+120段路基、路面排水变更" xfId="2027"/>
    <cellStyle name="差_5#增补" xfId="2232"/>
    <cellStyle name="差_5#增补_增补清单（检查井程量计算及单价分析）OK" xfId="3723"/>
    <cellStyle name="差_Book1" xfId="4064"/>
    <cellStyle name="差_Book1_1标二次增补审核2011.5.20" xfId="4065"/>
    <cellStyle name="差_Book1_工字梁和预制模板单价分析" xfId="4066"/>
    <cellStyle name="差_Book1_京包2#二次增补清单申报表（六棱转、L缘石）" xfId="1233"/>
    <cellStyle name="差_Book1_增补清单（检查井程量计算及单价分析）OK" xfId="2483"/>
    <cellStyle name="差_Book111111" xfId="2243"/>
    <cellStyle name="差_八字墙出水口计算表" xfId="4067"/>
    <cellStyle name="差_北京机场南线三标附表(1)" xfId="3749"/>
    <cellStyle name="差_北京机场南线三标附表(1)_增补清单（检查井程量计算及单价分析）OK" xfId="4068"/>
    <cellStyle name="差_北清路站清单核算" xfId="4069"/>
    <cellStyle name="差_北清路站清单核算_1标二次增补审核2011.5.20" xfId="1450"/>
    <cellStyle name="差_北清路站清单核算_工字梁和预制模板单价分析" xfId="4070"/>
    <cellStyle name="差_北清路站清单核算_京包2#二次增补清单申报表（六棱转、L缘石）" xfId="1529"/>
    <cellStyle name="差_北清路站清单核算_增补清单（检查井程量计算及单价分析）OK" xfId="1956"/>
    <cellStyle name="差_盾构2" xfId="3243"/>
    <cellStyle name="差_盾构2_1标二次增补审核2011.5.20" xfId="4072"/>
    <cellStyle name="差_盾构2_工字梁和预制模板单价分析" xfId="4073"/>
    <cellStyle name="差_盾构2_京包2#二次增补清单申报表（六棱转、L缘石）" xfId="3891"/>
    <cellStyle name="差_盾构2_增补清单（检查井程量计算及单价分析）OK" xfId="4074"/>
    <cellStyle name="差_二里沟东口站清单（补遗修改后08.12.30）" xfId="1518"/>
    <cellStyle name="差_二里沟东口站清单（补遗修改后08.12.30）_1标二次增补审核2011.5.20" xfId="3904"/>
    <cellStyle name="差_二里沟东口站清单（补遗修改后08.12.30）_工字梁和预制模板单价分析" xfId="3832"/>
    <cellStyle name="差_二里沟东口站清单（补遗修改后08.12.30）_京包2#二次增补清单申报表（六棱转、L缘石）" xfId="2881"/>
    <cellStyle name="差_二里沟东口站清单（补遗修改后08.12.30）_增补清单（检查井程量计算及单价分析）OK" xfId="3818"/>
    <cellStyle name="差_二里沟东口站清单指标" xfId="4077"/>
    <cellStyle name="差_二里沟东口站清单指标_1标二次增补审核2011.5.20" xfId="932"/>
    <cellStyle name="差_二里沟东口站清单指标_工字梁和预制模板单价分析" xfId="4080"/>
    <cellStyle name="差_二里沟东口站清单指标_京包2#二次增补清单申报表（六棱转、L缘石）" xfId="2767"/>
    <cellStyle name="差_二里沟东口站清单指标_增补清单（检查井程量计算及单价分析）OK" xfId="952"/>
    <cellStyle name="差_分包价（区间）" xfId="4081"/>
    <cellStyle name="差_分包价（区间）_1标二次增补审核2011.5.20" xfId="61"/>
    <cellStyle name="差_分包价（区间）_工字梁和预制模板单价分析" xfId="4082"/>
    <cellStyle name="差_分包价（区间）_京包2#二次增补清单申报表（六棱转、L缘石）" xfId="3945"/>
    <cellStyle name="差_分包价（区间）_增补清单（检查井程量计算及单价分析）OK" xfId="4083"/>
    <cellStyle name="差_格式13、14、18、19.分部分项工程量、措施清单计价表(车站)" xfId="1489"/>
    <cellStyle name="差_格式13、14、18、19.分部分项工程量、措施清单计价表(车站)_1标二次增补审核2011.5.20" xfId="2729"/>
    <cellStyle name="差_格式13、14、18、19.分部分项工程量、措施清单计价表(车站)_工字梁和预制模板单价分析" xfId="2961"/>
    <cellStyle name="差_格式13、14、18、19.分部分项工程量、措施清单计价表(车站)_京包2#二次增补清单申报表（六棱转、L缘石）" xfId="4049"/>
    <cellStyle name="差_格式13、14、18、19.分部分项工程量、措施清单计价表(车站)_增补清单（检查井程量计算及单价分析）OK" xfId="4084"/>
    <cellStyle name="差_更改格式西六环结算表" xfId="550"/>
    <cellStyle name="差_工字梁和预制模板单价分析" xfId="4085"/>
    <cellStyle name="差_工字梁预制吊装" xfId="4086"/>
    <cellStyle name="差_共性单价C6.9终" xfId="4087"/>
    <cellStyle name="差_共性单价C6.9终_增补清单（检查井程量计算及单价分析）OK" xfId="3540"/>
    <cellStyle name="差_节能控制柜业主增补" xfId="1410"/>
    <cellStyle name="差_京包1#-6#标清单单价对比表（调后）" xfId="3539"/>
    <cellStyle name="差_京包1#-6#标清单单价对比表（调后）_增补清单（检查井程量计算及单价分析）OK" xfId="4088"/>
    <cellStyle name="差_京包2#二次增补清单申报表（六棱转、L缘石）" xfId="1220"/>
    <cellStyle name="差_京包7#标核算900章1" xfId="1183"/>
    <cellStyle name="差_明挖车站" xfId="596"/>
    <cellStyle name="差_明挖车站_1标二次增补审核2011.5.20" xfId="3469"/>
    <cellStyle name="差_明挖车站_工字梁和预制模板单价分析" xfId="4089"/>
    <cellStyle name="差_明挖车站_京包2#二次增补清单申报表（六棱转、L缘石）" xfId="4090"/>
    <cellStyle name="差_明挖车站_增补清单（检查井程量计算及单价分析）OK" xfId="4091"/>
    <cellStyle name="差_明挖区间" xfId="4092"/>
    <cellStyle name="差_明挖区间_1标二次增补审核2011.5.20" xfId="732"/>
    <cellStyle name="差_明挖区间_工字梁和预制模板单价分析" xfId="4093"/>
    <cellStyle name="差_明挖区间_京包2#二次增补清单申报表（六棱转、L缘石）" xfId="815"/>
    <cellStyle name="差_明挖区间_增补清单（检查井程量计算及单价分析）OK" xfId="3707"/>
    <cellStyle name="差_排水工程基础数据工程量计算0" xfId="4095"/>
    <cellStyle name="差_排水工程基础数据工程量计算11.13" xfId="1016"/>
    <cellStyle name="差_排水工程基础数据工程量计算11.13_1" xfId="4096"/>
    <cellStyle name="差_排水工程基础数据工程量计算11.13_京包600增补清单 12.30" xfId="4099"/>
    <cellStyle name="差_排水工程基础数据工程量计算11.13_京包900增补清单" xfId="1661"/>
    <cellStyle name="差_区间分部分项清单" xfId="4100"/>
    <cellStyle name="差_区间分部分项清单_1标二次增补审核2011.5.20" xfId="4103"/>
    <cellStyle name="差_区间分部分项清单_工字梁和预制模板单价分析" xfId="4104"/>
    <cellStyle name="差_区间分部分项清单_京包2#二次增补清单申报表（六棱转、L缘石）" xfId="2444"/>
    <cellStyle name="差_区间分部分项清单_增补清单（检查井程量计算及单价分析）OK" xfId="4105"/>
    <cellStyle name="差_区间计价表" xfId="4106"/>
    <cellStyle name="差_区间计价表_1标二次增补审核2011.5.20" xfId="2581"/>
    <cellStyle name="差_区间计价表_工字梁和预制模板单价分析" xfId="2625"/>
    <cellStyle name="差_区间计价表_京包2#二次增补清单申报表（六棱转、L缘石）" xfId="3573"/>
    <cellStyle name="差_区间计价表_增补清单（检查井程量计算及单价分析）OK" xfId="2714"/>
    <cellStyle name="差_望京西站（3）" xfId="8"/>
    <cellStyle name="差_望京西站（3）_1标二次增补审核2011.5.20" xfId="4107"/>
    <cellStyle name="差_望京西站（3）_工字梁和预制模板单价分析" xfId="563"/>
    <cellStyle name="差_望京西站（3）_京包2#二次增补清单申报表（六棱转、L缘石）" xfId="4110"/>
    <cellStyle name="差_望京西站（3）_增补清单（检查井程量计算及单价分析）OK" xfId="3761"/>
    <cellStyle name="差_望京西站（4）" xfId="1195"/>
    <cellStyle name="差_望京西站（4）_1标二次增补审核2011.5.20" xfId="1226"/>
    <cellStyle name="差_望京西站（4）_工字梁和预制模板单价分析" xfId="4113"/>
    <cellStyle name="差_望京西站（4）_京包2#二次增补清单申报表（六棱转、L缘石）" xfId="4114"/>
    <cellStyle name="差_望京西站（4）_增补清单（检查井程量计算及单价分析）OK" xfId="3503"/>
    <cellStyle name="差_无连接 香江北路站" xfId="4115"/>
    <cellStyle name="差_无连接 香江北路站_1标二次增补审核2011.5.20" xfId="2924"/>
    <cellStyle name="差_无连接 香江北路站_工字梁和预制模板单价分析" xfId="4116"/>
    <cellStyle name="差_无连接 香江北路站_京包2#二次增补清单申报表（六棱转、L缘石）" xfId="2364"/>
    <cellStyle name="差_无连接 香江北路站_增补清单（检查井程量计算及单价分析）OK" xfId="4117"/>
    <cellStyle name="差_西安地铁(电气)2008.7.11" xfId="4118"/>
    <cellStyle name="差_小营西路匝道桥箱梁" xfId="1753"/>
    <cellStyle name="差_小营西路匝道桥箱梁_京包600增补清单 12.30" xfId="4119"/>
    <cellStyle name="差_小营西路匝道桥箱梁_京包900增补清单" xfId="4120"/>
    <cellStyle name="差_小营西路匝道桥箱梁_排水工程基础数据工程量计算11.13" xfId="3846"/>
    <cellStyle name="差_小营西路匝道桥箱梁_增补清单（检查井程量计算及单价分析）OK" xfId="1638"/>
    <cellStyle name="差_小营西路匝道桥箱梁_照明增补单价分析" xfId="3095"/>
    <cellStyle name="差_小营主线匝道桥排架费用（4#标）马" xfId="2100"/>
    <cellStyle name="差_小营主线匝道桥排架费用（4#标）马_增补清单（检查井程量计算及单价分析）OK" xfId="1208"/>
    <cellStyle name="差_新旧桥接顺确认项目6.16" xfId="4121"/>
    <cellStyle name="差_增补清单（检查井程量计算及单价分析）OK" xfId="4123"/>
    <cellStyle name="差_增补清单降水" xfId="4124"/>
    <cellStyle name="差_增补清单降水_1标二次增补审核2011.5.20" xfId="4059"/>
    <cellStyle name="差_增补清单降水_工字梁和预制模板单价分析" xfId="387"/>
    <cellStyle name="差_增补清单降水_京包2#二次增补清单申报表（六棱转、L缘石）" xfId="4125"/>
    <cellStyle name="差_增补清单降水_增补清单（检查井程量计算及单价分析）OK" xfId="4126"/>
    <cellStyle name="差_照明工程增补清单" xfId="4127"/>
    <cellStyle name="差_照明增补单价分析" xfId="4128"/>
    <cellStyle name="差_朱辛庄站（定泗路站）土建及安装分部分项清单" xfId="4129"/>
    <cellStyle name="差_朱辛庄站（定泗路站）土建及安装分部分项清单_1标二次增补审核2011.5.20" xfId="4130"/>
    <cellStyle name="差_朱辛庄站（定泗路站）土建及安装分部分项清单_工字梁和预制模板单价分析" xfId="1906"/>
    <cellStyle name="差_朱辛庄站（定泗路站）土建及安装分部分项清单_京包2#二次增补清单申报表（六棱转、L缘石）" xfId="1085"/>
    <cellStyle name="差_朱辛庄站（定泗路站）土建及安装分部分项清单_增补清单（检查井程量计算及单价分析）OK" xfId="4131"/>
    <cellStyle name="差_桩基增补清单" xfId="814"/>
    <cellStyle name="差_桩基增补清单_1标二次增补审核2011.5.20" xfId="959"/>
    <cellStyle name="差_桩基增补清单_工字梁和预制模板单价分析" xfId="4132"/>
    <cellStyle name="差_桩基增补清单_京包2#二次增补清单申报表（六棱转、L缘石）" xfId="4133"/>
    <cellStyle name="差_桩基增补清单_增补清单（检查井程量计算及单价分析）OK" xfId="1323"/>
    <cellStyle name="常规" xfId="0" builtinId="0"/>
    <cellStyle name="常规 10" xfId="3557"/>
    <cellStyle name="常规 10 2" xfId="3559"/>
    <cellStyle name="常规 10 2 2" xfId="4136"/>
    <cellStyle name="常规 10 2 2 2" xfId="2746"/>
    <cellStyle name="常规 10 2 3" xfId="4139"/>
    <cellStyle name="常规 10 2 4" xfId="4142"/>
    <cellStyle name="常规 10 2 5" xfId="4145"/>
    <cellStyle name="常规 10 3" xfId="4146"/>
    <cellStyle name="常规 10 3 2" xfId="982"/>
    <cellStyle name="常规 10 4" xfId="4147"/>
    <cellStyle name="常规 10 4 2" xfId="4148"/>
    <cellStyle name="常规 10 5" xfId="4149"/>
    <cellStyle name="常规 11" xfId="4150"/>
    <cellStyle name="常规 11 2" xfId="4152"/>
    <cellStyle name="常规 11 3" xfId="3549"/>
    <cellStyle name="常规 11 4" xfId="4153"/>
    <cellStyle name="常规 12" xfId="4154"/>
    <cellStyle name="常规 12 2" xfId="150"/>
    <cellStyle name="常规 12 2 2" xfId="4155"/>
    <cellStyle name="常规 12 3" xfId="152"/>
    <cellStyle name="常规 12 4" xfId="155"/>
    <cellStyle name="常规 13" xfId="4156"/>
    <cellStyle name="常规 13 2" xfId="3998"/>
    <cellStyle name="常规 13 2 2" xfId="1393"/>
    <cellStyle name="常规 13 3" xfId="4159"/>
    <cellStyle name="常规 14" xfId="4097"/>
    <cellStyle name="常规 14 2" xfId="4013"/>
    <cellStyle name="常规 14 3" xfId="4162"/>
    <cellStyle name="常规 15" xfId="2949"/>
    <cellStyle name="常规 15 2" xfId="3639"/>
    <cellStyle name="常规 15 3" xfId="3642"/>
    <cellStyle name="常规 16" xfId="2952"/>
    <cellStyle name="常规 16 2" xfId="2748"/>
    <cellStyle name="常规 16 3" xfId="2752"/>
    <cellStyle name="常规 17" xfId="2955"/>
    <cellStyle name="常规 17 10" xfId="4163"/>
    <cellStyle name="常规 17 11" xfId="4164"/>
    <cellStyle name="常规 17 12" xfId="4165"/>
    <cellStyle name="常规 17 13" xfId="4166"/>
    <cellStyle name="常规 17 14" xfId="4167"/>
    <cellStyle name="常规 17 15" xfId="4168"/>
    <cellStyle name="常规 17 16" xfId="4170"/>
    <cellStyle name="常规 17 17" xfId="4172"/>
    <cellStyle name="常规 17 18" xfId="4174"/>
    <cellStyle name="常规 17 19" xfId="4176"/>
    <cellStyle name="常规 17 2" xfId="4178"/>
    <cellStyle name="常规 17 2 2" xfId="3331"/>
    <cellStyle name="常规 17 2 3" xfId="3333"/>
    <cellStyle name="常规 17 20" xfId="4169"/>
    <cellStyle name="常规 17 21" xfId="4171"/>
    <cellStyle name="常规 17 22" xfId="4173"/>
    <cellStyle name="常规 17 23" xfId="4175"/>
    <cellStyle name="常规 17 24" xfId="4177"/>
    <cellStyle name="常规 17 25" xfId="41"/>
    <cellStyle name="常规 17 26" xfId="3352"/>
    <cellStyle name="常规 17 27" xfId="3355"/>
    <cellStyle name="常规 17 28" xfId="3367"/>
    <cellStyle name="常规 17 29" xfId="3379"/>
    <cellStyle name="常规 17 3" xfId="4179"/>
    <cellStyle name="常规 17 3 2" xfId="4180"/>
    <cellStyle name="常规 17 30" xfId="42"/>
    <cellStyle name="常规 17 31" xfId="3353"/>
    <cellStyle name="常规 17 32" xfId="3356"/>
    <cellStyle name="常规 17 33" xfId="3368"/>
    <cellStyle name="常规 17 34" xfId="3380"/>
    <cellStyle name="常规 17 35" xfId="3382"/>
    <cellStyle name="常规 17 36" xfId="3385"/>
    <cellStyle name="常规 17 37" xfId="3389"/>
    <cellStyle name="常规 17 38" xfId="3393"/>
    <cellStyle name="常规 17 39" xfId="4182"/>
    <cellStyle name="常规 17 4" xfId="4184"/>
    <cellStyle name="常规 17 40" xfId="3383"/>
    <cellStyle name="常规 17 41" xfId="3386"/>
    <cellStyle name="常规 17 42" xfId="3390"/>
    <cellStyle name="常规 17 43" xfId="3394"/>
    <cellStyle name="常规 17 44" xfId="4183"/>
    <cellStyle name="常规 17 45" xfId="4185"/>
    <cellStyle name="常规 17 46" xfId="4187"/>
    <cellStyle name="常规 17 47" xfId="4189"/>
    <cellStyle name="常规 17 48" xfId="4191"/>
    <cellStyle name="常规 17 49" xfId="4192"/>
    <cellStyle name="常规 17 5" xfId="4193"/>
    <cellStyle name="常规 17 50" xfId="4186"/>
    <cellStyle name="常规 17 51" xfId="4188"/>
    <cellStyle name="常规 17 52" xfId="4190"/>
    <cellStyle name="常规 17 6" xfId="4194"/>
    <cellStyle name="常规 17 7" xfId="1269"/>
    <cellStyle name="常规 17 8" xfId="4195"/>
    <cellStyle name="常规 17 9" xfId="4196"/>
    <cellStyle name="常规 18" xfId="4197"/>
    <cellStyle name="常规 18 2" xfId="4201"/>
    <cellStyle name="常规 18 3" xfId="4204"/>
    <cellStyle name="常规 19" xfId="4205"/>
    <cellStyle name="常规 2" xfId="4207"/>
    <cellStyle name="常规 2 10" xfId="424"/>
    <cellStyle name="常规 2 10 2" xfId="4208"/>
    <cellStyle name="常规 2 100" xfId="4209"/>
    <cellStyle name="常规 2 101" xfId="4210"/>
    <cellStyle name="常规 2 102" xfId="4211"/>
    <cellStyle name="常规 2 103" xfId="4212"/>
    <cellStyle name="常规 2 104" xfId="4213"/>
    <cellStyle name="常规 2 105" xfId="4217"/>
    <cellStyle name="常规 2 106" xfId="4219"/>
    <cellStyle name="常规 2 107" xfId="4221"/>
    <cellStyle name="常规 2 108" xfId="4223"/>
    <cellStyle name="常规 2 109" xfId="4225"/>
    <cellStyle name="常规 2 11" xfId="438"/>
    <cellStyle name="常规 2 11 2" xfId="2568"/>
    <cellStyle name="常规 2 110" xfId="4218"/>
    <cellStyle name="常规 2 111" xfId="4220"/>
    <cellStyle name="常规 2 112" xfId="4222"/>
    <cellStyle name="常规 2 113" xfId="4224"/>
    <cellStyle name="常规 2 114" xfId="4226"/>
    <cellStyle name="常规 2 12" xfId="442"/>
    <cellStyle name="常规 2 12 2" xfId="4227"/>
    <cellStyle name="常规 2 13" xfId="446"/>
    <cellStyle name="常规 2 13 2" xfId="4229"/>
    <cellStyle name="常规 2 14" xfId="450"/>
    <cellStyle name="常规 2 14 2" xfId="802"/>
    <cellStyle name="常规 2 15" xfId="454"/>
    <cellStyle name="常规 2 15 2" xfId="844"/>
    <cellStyle name="常规 2 16" xfId="469"/>
    <cellStyle name="常规 2 16 2" xfId="293"/>
    <cellStyle name="常规 2 17" xfId="474"/>
    <cellStyle name="常规 2 18" xfId="481"/>
    <cellStyle name="常规 2 19" xfId="486"/>
    <cellStyle name="常规 2 2" xfId="657"/>
    <cellStyle name="常规 2 2 10" xfId="4231"/>
    <cellStyle name="常规 2 2 11" xfId="3231"/>
    <cellStyle name="常规 2 2 12" xfId="3246"/>
    <cellStyle name="常规 2 2 13" xfId="3265"/>
    <cellStyle name="常规 2 2 14" xfId="3281"/>
    <cellStyle name="常规 2 2 15" xfId="3283"/>
    <cellStyle name="常规 2 2 16" xfId="3286"/>
    <cellStyle name="常规 2 2 17" xfId="3289"/>
    <cellStyle name="常规 2 2 18" xfId="3292"/>
    <cellStyle name="常规 2 2 19" xfId="4232"/>
    <cellStyle name="常规 2 2 2" xfId="4235"/>
    <cellStyle name="常规 2 2 2 2" xfId="4236"/>
    <cellStyle name="常规 2 2 2 2 2" xfId="4237"/>
    <cellStyle name="常规 2 2 2 3" xfId="4238"/>
    <cellStyle name="常规 2 2 2 4" xfId="94"/>
    <cellStyle name="常规 2 2 2 5" xfId="81"/>
    <cellStyle name="常规 2 2 20" xfId="3284"/>
    <cellStyle name="常规 2 2 21" xfId="3287"/>
    <cellStyle name="常规 2 2 22" xfId="3290"/>
    <cellStyle name="常规 2 2 23" xfId="3293"/>
    <cellStyle name="常规 2 2 24" xfId="4233"/>
    <cellStyle name="常规 2 2 25" xfId="4239"/>
    <cellStyle name="常规 2 2 26" xfId="4241"/>
    <cellStyle name="常规 2 2 27" xfId="4243"/>
    <cellStyle name="常规 2 2 28" xfId="4245"/>
    <cellStyle name="常规 2 2 29" xfId="4247"/>
    <cellStyle name="常规 2 2 3" xfId="4249"/>
    <cellStyle name="常规 2 2 3 2" xfId="3497"/>
    <cellStyle name="常规 2 2 3 2 2" xfId="4250"/>
    <cellStyle name="常规 2 2 3 3" xfId="4251"/>
    <cellStyle name="常规 2 2 3 4" xfId="2065"/>
    <cellStyle name="常规 2 2 3 5" xfId="2067"/>
    <cellStyle name="常规 2 2 3 6" xfId="4252"/>
    <cellStyle name="常规 2 2 30" xfId="4240"/>
    <cellStyle name="常规 2 2 31" xfId="4242"/>
    <cellStyle name="常规 2 2 32" xfId="4244"/>
    <cellStyle name="常规 2 2 33" xfId="4246"/>
    <cellStyle name="常规 2 2 34" xfId="4248"/>
    <cellStyle name="常规 2 2 35" xfId="4075"/>
    <cellStyle name="常规 2 2 36" xfId="4253"/>
    <cellStyle name="常规 2 2 37" xfId="4255"/>
    <cellStyle name="常规 2 2 38" xfId="4257"/>
    <cellStyle name="常规 2 2 39" xfId="4259"/>
    <cellStyle name="常规 2 2 4" xfId="4261"/>
    <cellStyle name="常规 2 2 4 2" xfId="3506"/>
    <cellStyle name="常规 2 2 4 3" xfId="4262"/>
    <cellStyle name="常规 2 2 4 4" xfId="2082"/>
    <cellStyle name="常规 2 2 40" xfId="4076"/>
    <cellStyle name="常规 2 2 41" xfId="4254"/>
    <cellStyle name="常规 2 2 42" xfId="4256"/>
    <cellStyle name="常规 2 2 43" xfId="4258"/>
    <cellStyle name="常规 2 2 44" xfId="4260"/>
    <cellStyle name="常规 2 2 45" xfId="4263"/>
    <cellStyle name="常规 2 2 46" xfId="4265"/>
    <cellStyle name="常规 2 2 47" xfId="4267"/>
    <cellStyle name="常规 2 2 48" xfId="4269"/>
    <cellStyle name="常规 2 2 49" xfId="4271"/>
    <cellStyle name="常规 2 2 5" xfId="4273"/>
    <cellStyle name="常规 2 2 5 2" xfId="3274"/>
    <cellStyle name="常规 2 2 5 3" xfId="3277"/>
    <cellStyle name="常规 2 2 5 4" xfId="3279"/>
    <cellStyle name="常规 2 2 50" xfId="4264"/>
    <cellStyle name="常规 2 2 51" xfId="4266"/>
    <cellStyle name="常规 2 2 52" xfId="4268"/>
    <cellStyle name="常规 2 2 53" xfId="4270"/>
    <cellStyle name="常规 2 2 54" xfId="4272"/>
    <cellStyle name="常规 2 2 55" xfId="4274"/>
    <cellStyle name="常规 2 2 56" xfId="3312"/>
    <cellStyle name="常规 2 2 57" xfId="3319"/>
    <cellStyle name="常规 2 2 58" xfId="3323"/>
    <cellStyle name="常规 2 2 59" xfId="3336"/>
    <cellStyle name="常规 2 2 6" xfId="4276"/>
    <cellStyle name="常规 2 2 6 2" xfId="3525"/>
    <cellStyle name="常规 2 2 6 3" xfId="4016"/>
    <cellStyle name="常规 2 2 60" xfId="4275"/>
    <cellStyle name="常规 2 2 61" xfId="3313"/>
    <cellStyle name="常规 2 2 62" xfId="3320"/>
    <cellStyle name="常规 2 2 63" xfId="3324"/>
    <cellStyle name="常规 2 2 64" xfId="3337"/>
    <cellStyle name="常规 2 2 65" xfId="3339"/>
    <cellStyle name="常规 2 2 66" xfId="3342"/>
    <cellStyle name="常规 2 2 67" xfId="3345"/>
    <cellStyle name="常规 2 2 68" xfId="3348"/>
    <cellStyle name="常规 2 2 69" xfId="4277"/>
    <cellStyle name="常规 2 2 7" xfId="4279"/>
    <cellStyle name="常规 2 2 70" xfId="3340"/>
    <cellStyle name="常规 2 2 71" xfId="3343"/>
    <cellStyle name="常规 2 2 72" xfId="3346"/>
    <cellStyle name="常规 2 2 73" xfId="3349"/>
    <cellStyle name="常规 2 2 74" xfId="4278"/>
    <cellStyle name="常规 2 2 75" xfId="3577"/>
    <cellStyle name="常规 2 2 76" xfId="4111"/>
    <cellStyle name="常规 2 2 77" xfId="4280"/>
    <cellStyle name="常规 2 2 78" xfId="4282"/>
    <cellStyle name="常规 2 2 79" xfId="4284"/>
    <cellStyle name="常规 2 2 8" xfId="4285"/>
    <cellStyle name="常规 2 2 80" xfId="3578"/>
    <cellStyle name="常规 2 2 81" xfId="4112"/>
    <cellStyle name="常规 2 2 82" xfId="4281"/>
    <cellStyle name="常规 2 2 83" xfId="4283"/>
    <cellStyle name="常规 2 2 9" xfId="4286"/>
    <cellStyle name="常规 2 2_1#-49-桥 变更测算费用2011.3.14" xfId="4287"/>
    <cellStyle name="常规 2 20" xfId="455"/>
    <cellStyle name="常规 2 21" xfId="470"/>
    <cellStyle name="常规 2 22" xfId="475"/>
    <cellStyle name="常规 2 23" xfId="482"/>
    <cellStyle name="常规 2 24" xfId="487"/>
    <cellStyle name="常规 2 25" xfId="492"/>
    <cellStyle name="常规 2 26" xfId="16"/>
    <cellStyle name="常规 2 26 2" xfId="4288"/>
    <cellStyle name="常规 2 27" xfId="510"/>
    <cellStyle name="常规 2 28" xfId="513"/>
    <cellStyle name="常规 2 29" xfId="519"/>
    <cellStyle name="常规 2 3" xfId="659"/>
    <cellStyle name="常规 2 3 2" xfId="4289"/>
    <cellStyle name="常规 2 3 2 2" xfId="4290"/>
    <cellStyle name="常规 2 3 2 3" xfId="3820"/>
    <cellStyle name="常规 2 3 3" xfId="4291"/>
    <cellStyle name="常规 2 3 4" xfId="4292"/>
    <cellStyle name="常规 2 3 5" xfId="4293"/>
    <cellStyle name="常规 2 3 6" xfId="4294"/>
    <cellStyle name="常规 2 30" xfId="493"/>
    <cellStyle name="常规 2 31" xfId="17"/>
    <cellStyle name="常规 2 32" xfId="511"/>
    <cellStyle name="常规 2 33" xfId="514"/>
    <cellStyle name="常规 2 34" xfId="520"/>
    <cellStyle name="常规 2 35" xfId="522"/>
    <cellStyle name="常规 2 36" xfId="4295"/>
    <cellStyle name="常规 2 37" xfId="723"/>
    <cellStyle name="常规 2 38" xfId="4297"/>
    <cellStyle name="常规 2 39" xfId="4299"/>
    <cellStyle name="常规 2 4" xfId="661"/>
    <cellStyle name="常规 2 4 2" xfId="4301"/>
    <cellStyle name="常规 2 4 2 2" xfId="2709"/>
    <cellStyle name="常规 2 4 3" xfId="4302"/>
    <cellStyle name="常规 2 4 4" xfId="4303"/>
    <cellStyle name="常规 2 4_1#-49-桥 变更测算费用2011.3.14" xfId="4304"/>
    <cellStyle name="常规 2 40" xfId="523"/>
    <cellStyle name="常规 2 41" xfId="4296"/>
    <cellStyle name="常规 2 42" xfId="724"/>
    <cellStyle name="常规 2 43" xfId="4298"/>
    <cellStyle name="常规 2 44" xfId="4300"/>
    <cellStyle name="常规 2 45" xfId="2666"/>
    <cellStyle name="常规 2 46" xfId="2670"/>
    <cellStyle name="常规 2 47" xfId="2675"/>
    <cellStyle name="常规 2 48" xfId="2679"/>
    <cellStyle name="常规 2 49" xfId="2683"/>
    <cellStyle name="常规 2 5" xfId="663"/>
    <cellStyle name="常规 2 5 2" xfId="4305"/>
    <cellStyle name="常规 2 5 3" xfId="4306"/>
    <cellStyle name="常规 2 5 4" xfId="4307"/>
    <cellStyle name="常规 2 50" xfId="2667"/>
    <cellStyle name="常规 2 51" xfId="2671"/>
    <cellStyle name="常规 2 52" xfId="2676"/>
    <cellStyle name="常规 2 53" xfId="2680"/>
    <cellStyle name="常规 2 54" xfId="2684"/>
    <cellStyle name="常规 2 55" xfId="2687"/>
    <cellStyle name="常规 2 56" xfId="4308"/>
    <cellStyle name="常规 2 57" xfId="4310"/>
    <cellStyle name="常规 2 58" xfId="4312"/>
    <cellStyle name="常规 2 59" xfId="4314"/>
    <cellStyle name="常规 2 6" xfId="666"/>
    <cellStyle name="常规 2 6 2" xfId="4316"/>
    <cellStyle name="常规 2 6 3" xfId="4317"/>
    <cellStyle name="常规 2 6 4" xfId="3756"/>
    <cellStyle name="常规 2 60" xfId="2688"/>
    <cellStyle name="常规 2 61" xfId="4309"/>
    <cellStyle name="常规 2 62" xfId="4311"/>
    <cellStyle name="常规 2 63" xfId="4313"/>
    <cellStyle name="常规 2 64" xfId="4315"/>
    <cellStyle name="常规 2 65" xfId="4319"/>
    <cellStyle name="常规 2 66" xfId="4322"/>
    <cellStyle name="常规 2 67" xfId="4325"/>
    <cellStyle name="常规 2 68" xfId="2762"/>
    <cellStyle name="常规 2 69" xfId="4328"/>
    <cellStyle name="常规 2 7" xfId="669"/>
    <cellStyle name="常规 2 7 2" xfId="3792"/>
    <cellStyle name="常规 2 7 3" xfId="3795"/>
    <cellStyle name="常规 2 7 4" xfId="3799"/>
    <cellStyle name="常规 2 70" xfId="4320"/>
    <cellStyle name="常规 2 71" xfId="4323"/>
    <cellStyle name="常规 2 72" xfId="4326"/>
    <cellStyle name="常规 2 73" xfId="2763"/>
    <cellStyle name="常规 2 74" xfId="4329"/>
    <cellStyle name="常规 2 75" xfId="4330"/>
    <cellStyle name="常规 2 76" xfId="4332"/>
    <cellStyle name="常规 2 77" xfId="4046"/>
    <cellStyle name="常规 2 78" xfId="4334"/>
    <cellStyle name="常规 2 79" xfId="4336"/>
    <cellStyle name="常规 2 8" xfId="674"/>
    <cellStyle name="常规 2 8 2" xfId="4339"/>
    <cellStyle name="常规 2 8 3" xfId="4341"/>
    <cellStyle name="常规 2 8 4" xfId="4343"/>
    <cellStyle name="常规 2 80" xfId="4331"/>
    <cellStyle name="常规 2 81" xfId="4333"/>
    <cellStyle name="常规 2 82" xfId="4047"/>
    <cellStyle name="常规 2 83" xfId="4335"/>
    <cellStyle name="常规 2 84" xfId="4337"/>
    <cellStyle name="常规 2 85" xfId="4344"/>
    <cellStyle name="常规 2 86" xfId="4346"/>
    <cellStyle name="常规 2 87" xfId="4348"/>
    <cellStyle name="常规 2 88" xfId="4350"/>
    <cellStyle name="常规 2 89" xfId="4352"/>
    <cellStyle name="常规 2 9" xfId="679"/>
    <cellStyle name="常规 2 9 2" xfId="2976"/>
    <cellStyle name="常规 2 9 3" xfId="2979"/>
    <cellStyle name="常规 2 90" xfId="4345"/>
    <cellStyle name="常规 2 91" xfId="4347"/>
    <cellStyle name="常规 2 92" xfId="4349"/>
    <cellStyle name="常规 2 93" xfId="4351"/>
    <cellStyle name="常规 2 94" xfId="4353"/>
    <cellStyle name="常规 2 95" xfId="4354"/>
    <cellStyle name="常规 2 96" xfId="4355"/>
    <cellStyle name="常规 2 97" xfId="4052"/>
    <cellStyle name="常规 2 98" xfId="4356"/>
    <cellStyle name="常规 2 99" xfId="4357"/>
    <cellStyle name="常规 2_05京开1标L1-3变更费用对比" xfId="4358"/>
    <cellStyle name="常规 20" xfId="2950"/>
    <cellStyle name="常规 20 2" xfId="3640"/>
    <cellStyle name="常规 20 2 2" xfId="4361"/>
    <cellStyle name="常规 20 3" xfId="3643"/>
    <cellStyle name="常规 21" xfId="2953"/>
    <cellStyle name="常规 21 2" xfId="2749"/>
    <cellStyle name="常规 22" xfId="2956"/>
    <cellStyle name="常规 23" xfId="4198"/>
    <cellStyle name="常规 24" xfId="4206"/>
    <cellStyle name="常规 24 2" xfId="4216"/>
    <cellStyle name="常规 25" xfId="1994"/>
    <cellStyle name="常规 25 2" xfId="4363"/>
    <cellStyle name="常规 26" xfId="1997"/>
    <cellStyle name="常规 26 2" xfId="21"/>
    <cellStyle name="常规 27" xfId="2000"/>
    <cellStyle name="常规 28" xfId="4365"/>
    <cellStyle name="常规 28 2" xfId="4367"/>
    <cellStyle name="常规 29" xfId="4369"/>
    <cellStyle name="常规 29 2" xfId="2989"/>
    <cellStyle name="常规 3" xfId="4370"/>
    <cellStyle name="常规 3 10" xfId="3233"/>
    <cellStyle name="常规 3 10 2" xfId="4371"/>
    <cellStyle name="常规 3 100" xfId="1028"/>
    <cellStyle name="常规 3 101" xfId="516"/>
    <cellStyle name="常规 3 102" xfId="1150"/>
    <cellStyle name="常规 3 103" xfId="1153"/>
    <cellStyle name="常规 3 104" xfId="1156"/>
    <cellStyle name="常规 3 105" xfId="1159"/>
    <cellStyle name="常规 3 106" xfId="1164"/>
    <cellStyle name="常规 3 107" xfId="1168"/>
    <cellStyle name="常规 3 108" xfId="4372"/>
    <cellStyle name="常规 3 109" xfId="4373"/>
    <cellStyle name="常规 3 11" xfId="3235"/>
    <cellStyle name="常规 3 11 2" xfId="3690"/>
    <cellStyle name="常规 3 110" xfId="1160"/>
    <cellStyle name="常规 3 111" xfId="1165"/>
    <cellStyle name="常规 3 12" xfId="4374"/>
    <cellStyle name="常规 3 12 2" xfId="4375"/>
    <cellStyle name="常规 3 13" xfId="4376"/>
    <cellStyle name="常规 3 13 2" xfId="1019"/>
    <cellStyle name="常规 3 14" xfId="4377"/>
    <cellStyle name="常规 3 14 2" xfId="2934"/>
    <cellStyle name="常规 3 15" xfId="4379"/>
    <cellStyle name="常规 3 15 2" xfId="1966"/>
    <cellStyle name="常规 3 16" xfId="4381"/>
    <cellStyle name="常规 3 16 2" xfId="705"/>
    <cellStyle name="常规 3 17" xfId="4383"/>
    <cellStyle name="常规 3 18" xfId="2770"/>
    <cellStyle name="常规 3 19" xfId="4385"/>
    <cellStyle name="常规 3 2" xfId="4386"/>
    <cellStyle name="常规 3 2 10" xfId="4387"/>
    <cellStyle name="常规 3 2 10 2" xfId="4388"/>
    <cellStyle name="常规 3 2 11" xfId="4389"/>
    <cellStyle name="常规 3 2 11 2" xfId="4390"/>
    <cellStyle name="常规 3 2 12" xfId="1510"/>
    <cellStyle name="常规 3 2 12 2" xfId="2850"/>
    <cellStyle name="常规 3 2 13" xfId="1513"/>
    <cellStyle name="常规 3 2 13 2" xfId="2860"/>
    <cellStyle name="常规 3 2 14" xfId="1517"/>
    <cellStyle name="常规 3 2 14 2" xfId="2870"/>
    <cellStyle name="常规 3 2 15" xfId="1522"/>
    <cellStyle name="常规 3 2 16" xfId="1527"/>
    <cellStyle name="常规 3 2 17" xfId="1532"/>
    <cellStyle name="常规 3 2 18" xfId="1538"/>
    <cellStyle name="常规 3 2 19" xfId="1544"/>
    <cellStyle name="常规 3 2 2" xfId="1433"/>
    <cellStyle name="常规 3 2 2 2" xfId="4391"/>
    <cellStyle name="常规 3 2 2 2 2" xfId="4392"/>
    <cellStyle name="常规 3 2 2 2 3" xfId="4393"/>
    <cellStyle name="常规 3 2 2 3" xfId="2569"/>
    <cellStyle name="常规 3 2 2 3 2" xfId="4394"/>
    <cellStyle name="常规 3 2 2 3 3" xfId="4396"/>
    <cellStyle name="常规 3 2 2 4" xfId="2155"/>
    <cellStyle name="常规 3 2 2 5" xfId="2158"/>
    <cellStyle name="常规 3 2 2 6" xfId="2161"/>
    <cellStyle name="常规 3 2 20" xfId="1523"/>
    <cellStyle name="常规 3 2 21" xfId="1528"/>
    <cellStyle name="常规 3 2 22" xfId="1533"/>
    <cellStyle name="常规 3 2 23" xfId="1539"/>
    <cellStyle name="常规 3 2 24" xfId="1545"/>
    <cellStyle name="常规 3 2 25" xfId="1549"/>
    <cellStyle name="常规 3 2 26" xfId="1554"/>
    <cellStyle name="常规 3 2 27" xfId="219"/>
    <cellStyle name="常规 3 2 28" xfId="261"/>
    <cellStyle name="常规 3 2 29" xfId="311"/>
    <cellStyle name="常规 3 2 3" xfId="1435"/>
    <cellStyle name="常规 3 2 3 2" xfId="2610"/>
    <cellStyle name="常规 3 2 3 3" xfId="4228"/>
    <cellStyle name="常规 3 2 3 4" xfId="2178"/>
    <cellStyle name="常规 3 2 30" xfId="1550"/>
    <cellStyle name="常规 3 2 31" xfId="1555"/>
    <cellStyle name="常规 3 2 32" xfId="220"/>
    <cellStyle name="常规 3 2 33" xfId="262"/>
    <cellStyle name="常规 3 2 34" xfId="312"/>
    <cellStyle name="常规 3 2 35" xfId="378"/>
    <cellStyle name="常规 3 2 36" xfId="406"/>
    <cellStyle name="常规 3 2 37" xfId="429"/>
    <cellStyle name="常规 3 2 38" xfId="464"/>
    <cellStyle name="常规 3 2 39" xfId="499"/>
    <cellStyle name="常规 3 2 4" xfId="1438"/>
    <cellStyle name="常规 3 2 4 2" xfId="4397"/>
    <cellStyle name="常规 3 2 4 3" xfId="4230"/>
    <cellStyle name="常规 3 2 40" xfId="377"/>
    <cellStyle name="常规 3 2 41" xfId="405"/>
    <cellStyle name="常规 3 2 42" xfId="428"/>
    <cellStyle name="常规 3 2 43" xfId="463"/>
    <cellStyle name="常规 3 2 44" xfId="498"/>
    <cellStyle name="常规 3 2 45" xfId="4399"/>
    <cellStyle name="常规 3 2 46" xfId="4401"/>
    <cellStyle name="常规 3 2 47" xfId="4402"/>
    <cellStyle name="常规 3 2 48" xfId="4403"/>
    <cellStyle name="常规 3 2 49" xfId="4404"/>
    <cellStyle name="常规 3 2 5" xfId="4405"/>
    <cellStyle name="常规 3 2 5 2" xfId="780"/>
    <cellStyle name="常规 3 2 50" xfId="4398"/>
    <cellStyle name="常规 3 2 51" xfId="4400"/>
    <cellStyle name="常规 3 2 6" xfId="4406"/>
    <cellStyle name="常规 3 2 6 2" xfId="4407"/>
    <cellStyle name="常规 3 2 7" xfId="4408"/>
    <cellStyle name="常规 3 2 7 2" xfId="4409"/>
    <cellStyle name="常规 3 2 8" xfId="4410"/>
    <cellStyle name="常规 3 2 8 2" xfId="478"/>
    <cellStyle name="常规 3 2 9" xfId="4411"/>
    <cellStyle name="常规 3 2 9 2" xfId="4412"/>
    <cellStyle name="常规 3 2_节能控制柜业主增补" xfId="4413"/>
    <cellStyle name="常规 3 20" xfId="4378"/>
    <cellStyle name="常规 3 21" xfId="4380"/>
    <cellStyle name="常规 3 22" xfId="4382"/>
    <cellStyle name="常规 3 23" xfId="2769"/>
    <cellStyle name="常规 3 24" xfId="4384"/>
    <cellStyle name="常规 3 25" xfId="4415"/>
    <cellStyle name="常规 3 26" xfId="4417"/>
    <cellStyle name="常规 3 27" xfId="4419"/>
    <cellStyle name="常规 3 28" xfId="4421"/>
    <cellStyle name="常规 3 29" xfId="4423"/>
    <cellStyle name="常规 3 3" xfId="4424"/>
    <cellStyle name="常规 3 3 2" xfId="4425"/>
    <cellStyle name="常规 3 3 2 2" xfId="4426"/>
    <cellStyle name="常规 3 3 2 3" xfId="4427"/>
    <cellStyle name="常规 3 3 3" xfId="4428"/>
    <cellStyle name="常规 3 3 3 2" xfId="4429"/>
    <cellStyle name="常规 3 3 3 3" xfId="4430"/>
    <cellStyle name="常规 3 3 4" xfId="4431"/>
    <cellStyle name="常规 3 3 5" xfId="4432"/>
    <cellStyle name="常规 3 3 6" xfId="4433"/>
    <cellStyle name="常规 3 30" xfId="4414"/>
    <cellStyle name="常规 3 31" xfId="4416"/>
    <cellStyle name="常规 3 32" xfId="4418"/>
    <cellStyle name="常规 3 33" xfId="4420"/>
    <cellStyle name="常规 3 34" xfId="4422"/>
    <cellStyle name="常规 3 35" xfId="4435"/>
    <cellStyle name="常规 3 36" xfId="4437"/>
    <cellStyle name="常规 3 37" xfId="4439"/>
    <cellStyle name="常规 3 38" xfId="4441"/>
    <cellStyle name="常规 3 39" xfId="4443"/>
    <cellStyle name="常规 3 4" xfId="4444"/>
    <cellStyle name="常规 3 4 2" xfId="4445"/>
    <cellStyle name="常规 3 4 3" xfId="4446"/>
    <cellStyle name="常规 3 4 4" xfId="4447"/>
    <cellStyle name="常规 3 40" xfId="4434"/>
    <cellStyle name="常规 3 41" xfId="4436"/>
    <cellStyle name="常规 3 42" xfId="4438"/>
    <cellStyle name="常规 3 43" xfId="4440"/>
    <cellStyle name="常规 3 44" xfId="4442"/>
    <cellStyle name="常规 3 45" xfId="4449"/>
    <cellStyle name="常规 3 46" xfId="4451"/>
    <cellStyle name="常规 3 47" xfId="4453"/>
    <cellStyle name="常规 3 48" xfId="4455"/>
    <cellStyle name="常规 3 49" xfId="4457"/>
    <cellStyle name="常规 3 5" xfId="4458"/>
    <cellStyle name="常规 3 5 2" xfId="4459"/>
    <cellStyle name="常规 3 5 3" xfId="4460"/>
    <cellStyle name="常规 3 5 4" xfId="4461"/>
    <cellStyle name="常规 3 50" xfId="4448"/>
    <cellStyle name="常规 3 51" xfId="4450"/>
    <cellStyle name="常规 3 52" xfId="4452"/>
    <cellStyle name="常规 3 53" xfId="4454"/>
    <cellStyle name="常规 3 54" xfId="4456"/>
    <cellStyle name="常规 3 55" xfId="4463"/>
    <cellStyle name="常规 3 56" xfId="4465"/>
    <cellStyle name="常规 3 57" xfId="4467"/>
    <cellStyle name="常规 3 58" xfId="4469"/>
    <cellStyle name="常规 3 59" xfId="4471"/>
    <cellStyle name="常规 3 6" xfId="4472"/>
    <cellStyle name="常规 3 6 2" xfId="4473"/>
    <cellStyle name="常规 3 6 3" xfId="4474"/>
    <cellStyle name="常规 3 60" xfId="4462"/>
    <cellStyle name="常规 3 61" xfId="4464"/>
    <cellStyle name="常规 3 62" xfId="4466"/>
    <cellStyle name="常规 3 63" xfId="4468"/>
    <cellStyle name="常规 3 64" xfId="4470"/>
    <cellStyle name="常规 3 65" xfId="4476"/>
    <cellStyle name="常规 3 66" xfId="4478"/>
    <cellStyle name="常规 3 67" xfId="4480"/>
    <cellStyle name="常规 3 68" xfId="4482"/>
    <cellStyle name="常规 3 69" xfId="4484"/>
    <cellStyle name="常规 3 7" xfId="4485"/>
    <cellStyle name="常规 3 7 2" xfId="4486"/>
    <cellStyle name="常规 3 70" xfId="4475"/>
    <cellStyle name="常规 3 71" xfId="4477"/>
    <cellStyle name="常规 3 72" xfId="4479"/>
    <cellStyle name="常规 3 73" xfId="4481"/>
    <cellStyle name="常规 3 74" xfId="4483"/>
    <cellStyle name="常规 3 75" xfId="4488"/>
    <cellStyle name="常规 3 76" xfId="4490"/>
    <cellStyle name="常规 3 77" xfId="4492"/>
    <cellStyle name="常规 3 78" xfId="3586"/>
    <cellStyle name="常规 3 79" xfId="4494"/>
    <cellStyle name="常规 3 8" xfId="4495"/>
    <cellStyle name="常规 3 8 2" xfId="4496"/>
    <cellStyle name="常规 3 80" xfId="4487"/>
    <cellStyle name="常规 3 81" xfId="4489"/>
    <cellStyle name="常规 3 82" xfId="4491"/>
    <cellStyle name="常规 3 83" xfId="3585"/>
    <cellStyle name="常规 3 84" xfId="4493"/>
    <cellStyle name="常规 3 85" xfId="4498"/>
    <cellStyle name="常规 3 86" xfId="4500"/>
    <cellStyle name="常规 3 87" xfId="4502"/>
    <cellStyle name="常规 3 88" xfId="4504"/>
    <cellStyle name="常规 3 89" xfId="4506"/>
    <cellStyle name="常规 3 9" xfId="4507"/>
    <cellStyle name="常规 3 9 2" xfId="4508"/>
    <cellStyle name="常规 3 90" xfId="4497"/>
    <cellStyle name="常规 3 91" xfId="4499"/>
    <cellStyle name="常规 3 92" xfId="4501"/>
    <cellStyle name="常规 3 93" xfId="4503"/>
    <cellStyle name="常规 3 94" xfId="4505"/>
    <cellStyle name="常规 3 95" xfId="4509"/>
    <cellStyle name="常规 3 96" xfId="4510"/>
    <cellStyle name="常规 3 97" xfId="4511"/>
    <cellStyle name="常规 3 98" xfId="4512"/>
    <cellStyle name="常规 3 99" xfId="4513"/>
    <cellStyle name="常规 3_1#交通导改费用审核表（大刘路定稿）" xfId="4514"/>
    <cellStyle name="常规 30" xfId="1993"/>
    <cellStyle name="常规 30 2" xfId="4362"/>
    <cellStyle name="常规 31" xfId="1996"/>
    <cellStyle name="常规 31 2" xfId="20"/>
    <cellStyle name="常规 32" xfId="1999"/>
    <cellStyle name="常规 32 2" xfId="4515"/>
    <cellStyle name="常规 33" xfId="4364"/>
    <cellStyle name="常规 33 2" xfId="4366"/>
    <cellStyle name="常规 34" xfId="4368"/>
    <cellStyle name="常规 34 2" xfId="2988"/>
    <cellStyle name="常规 35" xfId="4517"/>
    <cellStyle name="常规 35 2" xfId="2031"/>
    <cellStyle name="常规 36" xfId="4520"/>
    <cellStyle name="常规 36 2" xfId="4522"/>
    <cellStyle name="常规 37" xfId="4524"/>
    <cellStyle name="常规 37 2" xfId="4526"/>
    <cellStyle name="常规 38" xfId="4528"/>
    <cellStyle name="常规 38 2" xfId="4530"/>
    <cellStyle name="常规 39" xfId="4532"/>
    <cellStyle name="常规 39 2" xfId="4533"/>
    <cellStyle name="常规 4" xfId="4534"/>
    <cellStyle name="常规 4 10" xfId="4535"/>
    <cellStyle name="常规 4 10 2" xfId="4536"/>
    <cellStyle name="常规 4 100" xfId="2253"/>
    <cellStyle name="常规 4 101" xfId="2255"/>
    <cellStyle name="常规 4 102" xfId="4537"/>
    <cellStyle name="常规 4 103" xfId="4538"/>
    <cellStyle name="常规 4 104" xfId="4122"/>
    <cellStyle name="常规 4 105" xfId="4540"/>
    <cellStyle name="常规 4 106" xfId="4542"/>
    <cellStyle name="常规 4 107" xfId="4543"/>
    <cellStyle name="常规 4 108" xfId="4544"/>
    <cellStyle name="常规 4 109" xfId="4545"/>
    <cellStyle name="常规 4 11" xfId="4546"/>
    <cellStyle name="常规 4 11 2" xfId="4547"/>
    <cellStyle name="常规 4 110" xfId="4539"/>
    <cellStyle name="常规 4 111" xfId="4541"/>
    <cellStyle name="常规 4 12" xfId="4548"/>
    <cellStyle name="常规 4 12 2" xfId="4549"/>
    <cellStyle name="常规 4 13" xfId="4550"/>
    <cellStyle name="常规 4 13 2" xfId="4552"/>
    <cellStyle name="常规 4 14" xfId="4553"/>
    <cellStyle name="常规 4 14 2" xfId="3014"/>
    <cellStyle name="常规 4 15" xfId="3726"/>
    <cellStyle name="常规 4 16" xfId="3729"/>
    <cellStyle name="常规 4 17" xfId="4555"/>
    <cellStyle name="常规 4 18" xfId="4557"/>
    <cellStyle name="常规 4 19" xfId="4559"/>
    <cellStyle name="常规 4 2" xfId="4560"/>
    <cellStyle name="常规 4 2 2" xfId="4561"/>
    <cellStyle name="常规 4 2 2 2" xfId="4562"/>
    <cellStyle name="常规 4 2 3" xfId="4563"/>
    <cellStyle name="常规 4 2 4" xfId="4564"/>
    <cellStyle name="常规 4 20" xfId="3725"/>
    <cellStyle name="常规 4 21" xfId="3728"/>
    <cellStyle name="常规 4 22" xfId="4554"/>
    <cellStyle name="常规 4 23" xfId="4556"/>
    <cellStyle name="常规 4 24" xfId="4558"/>
    <cellStyle name="常规 4 25" xfId="4566"/>
    <cellStyle name="常规 4 26" xfId="4568"/>
    <cellStyle name="常规 4 27" xfId="4570"/>
    <cellStyle name="常规 4 28" xfId="4572"/>
    <cellStyle name="常规 4 29" xfId="4574"/>
    <cellStyle name="常规 4 3" xfId="4575"/>
    <cellStyle name="常规 4 3 2" xfId="4576"/>
    <cellStyle name="常规 4 3 3" xfId="4577"/>
    <cellStyle name="常规 4 3 4" xfId="2239"/>
    <cellStyle name="常规 4 30" xfId="4565"/>
    <cellStyle name="常规 4 31" xfId="4567"/>
    <cellStyle name="常规 4 32" xfId="4569"/>
    <cellStyle name="常规 4 33" xfId="4571"/>
    <cellStyle name="常规 4 34" xfId="4573"/>
    <cellStyle name="常规 4 35" xfId="4579"/>
    <cellStyle name="常规 4 36" xfId="4581"/>
    <cellStyle name="常规 4 37" xfId="3997"/>
    <cellStyle name="常规 4 38" xfId="4158"/>
    <cellStyle name="常规 4 39" xfId="4583"/>
    <cellStyle name="常规 4 4" xfId="4584"/>
    <cellStyle name="常规 4 4 2" xfId="4585"/>
    <cellStyle name="常规 4 4 3" xfId="4586"/>
    <cellStyle name="常规 4 40" xfId="4578"/>
    <cellStyle name="常规 4 41" xfId="4580"/>
    <cellStyle name="常规 4 42" xfId="3996"/>
    <cellStyle name="常规 4 43" xfId="4157"/>
    <cellStyle name="常规 4 44" xfId="4582"/>
    <cellStyle name="常规 4 45" xfId="4588"/>
    <cellStyle name="常规 4 46" xfId="4590"/>
    <cellStyle name="常规 4 47" xfId="4592"/>
    <cellStyle name="常规 4 48" xfId="4595"/>
    <cellStyle name="常规 4 49" xfId="4597"/>
    <cellStyle name="常规 4 5" xfId="4598"/>
    <cellStyle name="常规 4 5 2" xfId="4599"/>
    <cellStyle name="常规 4 50" xfId="4587"/>
    <cellStyle name="常规 4 51" xfId="4589"/>
    <cellStyle name="常规 4 52" xfId="4591"/>
    <cellStyle name="常规 4 53" xfId="4594"/>
    <cellStyle name="常规 4 54" xfId="4596"/>
    <cellStyle name="常规 4 55" xfId="4601"/>
    <cellStyle name="常规 4 56" xfId="4603"/>
    <cellStyle name="常规 4 57" xfId="4605"/>
    <cellStyle name="常规 4 58" xfId="4607"/>
    <cellStyle name="常规 4 59" xfId="4609"/>
    <cellStyle name="常规 4 6" xfId="4610"/>
    <cellStyle name="常规 4 6 2" xfId="4612"/>
    <cellStyle name="常规 4 60" xfId="4600"/>
    <cellStyle name="常规 4 61" xfId="4602"/>
    <cellStyle name="常规 4 62" xfId="4604"/>
    <cellStyle name="常规 4 63" xfId="4606"/>
    <cellStyle name="常规 4 64" xfId="4608"/>
    <cellStyle name="常规 4 65" xfId="57"/>
    <cellStyle name="常规 4 66" xfId="3733"/>
    <cellStyle name="常规 4 67" xfId="4614"/>
    <cellStyle name="常规 4 68" xfId="4616"/>
    <cellStyle name="常规 4 69" xfId="4618"/>
    <cellStyle name="常规 4 7" xfId="4619"/>
    <cellStyle name="常规 4 7 2" xfId="4620"/>
    <cellStyle name="常规 4 70" xfId="56"/>
    <cellStyle name="常规 4 71" xfId="3732"/>
    <cellStyle name="常规 4 72" xfId="4613"/>
    <cellStyle name="常规 4 73" xfId="4615"/>
    <cellStyle name="常规 4 74" xfId="4617"/>
    <cellStyle name="常规 4 75" xfId="4622"/>
    <cellStyle name="常规 4 76" xfId="4624"/>
    <cellStyle name="常规 4 77" xfId="4626"/>
    <cellStyle name="常规 4 78" xfId="4628"/>
    <cellStyle name="常规 4 79" xfId="4630"/>
    <cellStyle name="常规 4 8" xfId="4631"/>
    <cellStyle name="常规 4 8 2" xfId="4632"/>
    <cellStyle name="常规 4 80" xfId="4621"/>
    <cellStyle name="常规 4 81" xfId="4623"/>
    <cellStyle name="常规 4 82" xfId="4625"/>
    <cellStyle name="常规 4 83" xfId="4627"/>
    <cellStyle name="常规 4 84" xfId="4629"/>
    <cellStyle name="常规 4 85" xfId="4635"/>
    <cellStyle name="常规 4 86" xfId="4637"/>
    <cellStyle name="常规 4 87" xfId="4012"/>
    <cellStyle name="常规 4 88" xfId="4161"/>
    <cellStyle name="常规 4 89" xfId="4639"/>
    <cellStyle name="常规 4 9" xfId="4640"/>
    <cellStyle name="常规 4 9 2" xfId="4641"/>
    <cellStyle name="常规 4 90" xfId="4634"/>
    <cellStyle name="常规 4 91" xfId="4636"/>
    <cellStyle name="常规 4 92" xfId="4011"/>
    <cellStyle name="常规 4 93" xfId="4160"/>
    <cellStyle name="常规 4 94" xfId="4638"/>
    <cellStyle name="常规 4 95" xfId="4642"/>
    <cellStyle name="常规 4 96" xfId="4643"/>
    <cellStyle name="常规 4 97" xfId="4644"/>
    <cellStyle name="常规 4 98" xfId="4645"/>
    <cellStyle name="常规 4 99" xfId="4646"/>
    <cellStyle name="常规 4_1#-49-桥 变更测算费用2011.3.14" xfId="4647"/>
    <cellStyle name="常规 40" xfId="4516"/>
    <cellStyle name="常规 40 2" xfId="2030"/>
    <cellStyle name="常规 41" xfId="4519"/>
    <cellStyle name="常规 41 2" xfId="4521"/>
    <cellStyle name="常规 42" xfId="4523"/>
    <cellStyle name="常规 42 2" xfId="4525"/>
    <cellStyle name="常规 43" xfId="4527"/>
    <cellStyle name="常规 43 2" xfId="4529"/>
    <cellStyle name="常规 44" xfId="4531"/>
    <cellStyle name="常规 45" xfId="4649"/>
    <cellStyle name="常规 46" xfId="4651"/>
    <cellStyle name="常规 46 2" xfId="4653"/>
    <cellStyle name="常规 47" xfId="4655"/>
    <cellStyle name="常规 48" xfId="4657"/>
    <cellStyle name="常规 48 2" xfId="4658"/>
    <cellStyle name="常规 49" xfId="4660"/>
    <cellStyle name="常规 49 2" xfId="4661"/>
    <cellStyle name="常规 5" xfId="4662"/>
    <cellStyle name="常规 5 10" xfId="4663"/>
    <cellStyle name="常规 5 10 2" xfId="4664"/>
    <cellStyle name="常规 5 100" xfId="4665"/>
    <cellStyle name="常规 5 101" xfId="4666"/>
    <cellStyle name="常规 5 102" xfId="4667"/>
    <cellStyle name="常规 5 103" xfId="4668"/>
    <cellStyle name="常规 5 104" xfId="4669"/>
    <cellStyle name="常规 5 105" xfId="4671"/>
    <cellStyle name="常规 5 106" xfId="4672"/>
    <cellStyle name="常规 5 107" xfId="4673"/>
    <cellStyle name="常规 5 108" xfId="4674"/>
    <cellStyle name="常规 5 109" xfId="4675"/>
    <cellStyle name="常规 5 11" xfId="4676"/>
    <cellStyle name="常规 5 11 2" xfId="4677"/>
    <cellStyle name="常规 5 110" xfId="4670"/>
    <cellStyle name="常规 5 12" xfId="4678"/>
    <cellStyle name="常规 5 12 2" xfId="4679"/>
    <cellStyle name="常规 5 13" xfId="4680"/>
    <cellStyle name="常规 5 13 2" xfId="4681"/>
    <cellStyle name="常规 5 14" xfId="4682"/>
    <cellStyle name="常规 5 14 2" xfId="3135"/>
    <cellStyle name="常规 5 15" xfId="3741"/>
    <cellStyle name="常规 5 16" xfId="4684"/>
    <cellStyle name="常规 5 17" xfId="4686"/>
    <cellStyle name="常规 5 18" xfId="4688"/>
    <cellStyle name="常规 5 19" xfId="4690"/>
    <cellStyle name="常规 5 2" xfId="4691"/>
    <cellStyle name="常规 5 2 2" xfId="4692"/>
    <cellStyle name="常规 5 2 2 2" xfId="4693"/>
    <cellStyle name="常规 5 2 3" xfId="4694"/>
    <cellStyle name="常规 5 2 3 2" xfId="4695"/>
    <cellStyle name="常规 5 2 4" xfId="4696"/>
    <cellStyle name="常规 5 2 5" xfId="4697"/>
    <cellStyle name="常规 5 20" xfId="3740"/>
    <cellStyle name="常规 5 21" xfId="4683"/>
    <cellStyle name="常规 5 22" xfId="4685"/>
    <cellStyle name="常规 5 23" xfId="4687"/>
    <cellStyle name="常规 5 24" xfId="4689"/>
    <cellStyle name="常规 5 25" xfId="4699"/>
    <cellStyle name="常规 5 26" xfId="4701"/>
    <cellStyle name="常规 5 27" xfId="4703"/>
    <cellStyle name="常规 5 28" xfId="4705"/>
    <cellStyle name="常规 5 29" xfId="4707"/>
    <cellStyle name="常规 5 3" xfId="4708"/>
    <cellStyle name="常规 5 3 2" xfId="3388"/>
    <cellStyle name="常规 5 3 3" xfId="3392"/>
    <cellStyle name="常规 5 3 4" xfId="4181"/>
    <cellStyle name="常规 5 30" xfId="4698"/>
    <cellStyle name="常规 5 31" xfId="4700"/>
    <cellStyle name="常规 5 32" xfId="4702"/>
    <cellStyle name="常规 5 33" xfId="4704"/>
    <cellStyle name="常规 5 34" xfId="4706"/>
    <cellStyle name="常规 5 35" xfId="4710"/>
    <cellStyle name="常规 5 36" xfId="4712"/>
    <cellStyle name="常规 5 37" xfId="4200"/>
    <cellStyle name="常规 5 38" xfId="4203"/>
    <cellStyle name="常规 5 39" xfId="4714"/>
    <cellStyle name="常规 5 4" xfId="4715"/>
    <cellStyle name="常规 5 4 2" xfId="4716"/>
    <cellStyle name="常规 5 4 3" xfId="4717"/>
    <cellStyle name="常规 5 40" xfId="4709"/>
    <cellStyle name="常规 5 41" xfId="4711"/>
    <cellStyle name="常规 5 42" xfId="4199"/>
    <cellStyle name="常规 5 43" xfId="4202"/>
    <cellStyle name="常规 5 44" xfId="4713"/>
    <cellStyle name="常规 5 45" xfId="4719"/>
    <cellStyle name="常规 5 46" xfId="4721"/>
    <cellStyle name="常规 5 47" xfId="4723"/>
    <cellStyle name="常规 5 48" xfId="4725"/>
    <cellStyle name="常规 5 49" xfId="4727"/>
    <cellStyle name="常规 5 5" xfId="4728"/>
    <cellStyle name="常规 5 5 2" xfId="4729"/>
    <cellStyle name="常规 5 50" xfId="4718"/>
    <cellStyle name="常规 5 51" xfId="4720"/>
    <cellStyle name="常规 5 52" xfId="4722"/>
    <cellStyle name="常规 5 53" xfId="4724"/>
    <cellStyle name="常规 5 54" xfId="4726"/>
    <cellStyle name="常规 5 55" xfId="4731"/>
    <cellStyle name="常规 5 56" xfId="4733"/>
    <cellStyle name="常规 5 57" xfId="4735"/>
    <cellStyle name="常规 5 58" xfId="4109"/>
    <cellStyle name="常规 5 59" xfId="4737"/>
    <cellStyle name="常规 5 6" xfId="4738"/>
    <cellStyle name="常规 5 6 2" xfId="4739"/>
    <cellStyle name="常规 5 60" xfId="4730"/>
    <cellStyle name="常规 5 61" xfId="4732"/>
    <cellStyle name="常规 5 62" xfId="4734"/>
    <cellStyle name="常规 5 63" xfId="4108"/>
    <cellStyle name="常规 5 64" xfId="4736"/>
    <cellStyle name="常规 5 65" xfId="4741"/>
    <cellStyle name="常规 5 66" xfId="4743"/>
    <cellStyle name="常规 5 67" xfId="4745"/>
    <cellStyle name="常规 5 68" xfId="4747"/>
    <cellStyle name="常规 5 69" xfId="4749"/>
    <cellStyle name="常规 5 7" xfId="4750"/>
    <cellStyle name="常规 5 7 2" xfId="4751"/>
    <cellStyle name="常规 5 70" xfId="4740"/>
    <cellStyle name="常规 5 71" xfId="4742"/>
    <cellStyle name="常规 5 72" xfId="4744"/>
    <cellStyle name="常规 5 73" xfId="4746"/>
    <cellStyle name="常规 5 74" xfId="4748"/>
    <cellStyle name="常规 5 75" xfId="4753"/>
    <cellStyle name="常规 5 76" xfId="4755"/>
    <cellStyle name="常规 5 77" xfId="4757"/>
    <cellStyle name="常规 5 78" xfId="4759"/>
    <cellStyle name="常规 5 79" xfId="4761"/>
    <cellStyle name="常规 5 8" xfId="4762"/>
    <cellStyle name="常规 5 8 2" xfId="4763"/>
    <cellStyle name="常规 5 80" xfId="4752"/>
    <cellStyle name="常规 5 81" xfId="4754"/>
    <cellStyle name="常规 5 82" xfId="4756"/>
    <cellStyle name="常规 5 83" xfId="4758"/>
    <cellStyle name="常规 5 84" xfId="4760"/>
    <cellStyle name="常规 5 85" xfId="4765"/>
    <cellStyle name="常规 5 86" xfId="4767"/>
    <cellStyle name="常规 5 87" xfId="4215"/>
    <cellStyle name="常规 5 88" xfId="4769"/>
    <cellStyle name="常规 5 89" xfId="4771"/>
    <cellStyle name="常规 5 9" xfId="4772"/>
    <cellStyle name="常规 5 9 2" xfId="4773"/>
    <cellStyle name="常规 5 90" xfId="4764"/>
    <cellStyle name="常规 5 91" xfId="4766"/>
    <cellStyle name="常规 5 92" xfId="4214"/>
    <cellStyle name="常规 5 93" xfId="4768"/>
    <cellStyle name="常规 5 94" xfId="4770"/>
    <cellStyle name="常规 5 95" xfId="4774"/>
    <cellStyle name="常规 5 96" xfId="4775"/>
    <cellStyle name="常规 5 97" xfId="4776"/>
    <cellStyle name="常规 5 98" xfId="4777"/>
    <cellStyle name="常规 5 99" xfId="4778"/>
    <cellStyle name="常规 50" xfId="4648"/>
    <cellStyle name="常规 50 2" xfId="4779"/>
    <cellStyle name="常规 51" xfId="4650"/>
    <cellStyle name="常规 51 2" xfId="4652"/>
    <cellStyle name="常规 52" xfId="4654"/>
    <cellStyle name="常规 52 2" xfId="4780"/>
    <cellStyle name="常规 53" xfId="4656"/>
    <cellStyle name="常规 54" xfId="4659"/>
    <cellStyle name="常规 55" xfId="4782"/>
    <cellStyle name="常规 55 2" xfId="4783"/>
    <cellStyle name="常规 56" xfId="4785"/>
    <cellStyle name="常规 57" xfId="4787"/>
    <cellStyle name="常规 58" xfId="4789"/>
    <cellStyle name="常规 59" xfId="4790"/>
    <cellStyle name="常规 6" xfId="4791"/>
    <cellStyle name="常规 6 10" xfId="4792"/>
    <cellStyle name="常规 6 10 2" xfId="4793"/>
    <cellStyle name="常规 6 11" xfId="4794"/>
    <cellStyle name="常规 6 11 2" xfId="4795"/>
    <cellStyle name="常规 6 12" xfId="4796"/>
    <cellStyle name="常规 6 12 2" xfId="4797"/>
    <cellStyle name="常规 6 13" xfId="4798"/>
    <cellStyle name="常规 6 13 2" xfId="4799"/>
    <cellStyle name="常规 6 14" xfId="4800"/>
    <cellStyle name="常规 6 14 2" xfId="4801"/>
    <cellStyle name="常规 6 15" xfId="4802"/>
    <cellStyle name="常规 6 16" xfId="4803"/>
    <cellStyle name="常规 6 2" xfId="4804"/>
    <cellStyle name="常规 6 2 2" xfId="4805"/>
    <cellStyle name="常规 6 2 3" xfId="4806"/>
    <cellStyle name="常规 6 2 4" xfId="4807"/>
    <cellStyle name="常规 6 2 5" xfId="4808"/>
    <cellStyle name="常规 6 3" xfId="4809"/>
    <cellStyle name="常规 6 3 2" xfId="4810"/>
    <cellStyle name="常规 6 3 3" xfId="4811"/>
    <cellStyle name="常规 6 4" xfId="4812"/>
    <cellStyle name="常规 6 4 2" xfId="4813"/>
    <cellStyle name="常规 6 5" xfId="4814"/>
    <cellStyle name="常规 6 5 2" xfId="4815"/>
    <cellStyle name="常规 6 6" xfId="4816"/>
    <cellStyle name="常规 6 6 2" xfId="4817"/>
    <cellStyle name="常规 6 7" xfId="4818"/>
    <cellStyle name="常规 6 7 2" xfId="4819"/>
    <cellStyle name="常规 6 8" xfId="4820"/>
    <cellStyle name="常规 6 8 2" xfId="4821"/>
    <cellStyle name="常规 6 9" xfId="4822"/>
    <cellStyle name="常规 6 9 2" xfId="4824"/>
    <cellStyle name="常规 60" xfId="4781"/>
    <cellStyle name="常规 61" xfId="4784"/>
    <cellStyle name="常规 62" xfId="4786"/>
    <cellStyle name="常规 62 2" xfId="4825"/>
    <cellStyle name="常规 63" xfId="4788"/>
    <cellStyle name="常规 63 2" xfId="4828"/>
    <cellStyle name="常规 65" xfId="4829"/>
    <cellStyle name="常规 67" xfId="4830"/>
    <cellStyle name="常规 68" xfId="4831"/>
    <cellStyle name="常规 7" xfId="4832"/>
    <cellStyle name="常规 7 10" xfId="4833"/>
    <cellStyle name="常规 7 11" xfId="4834"/>
    <cellStyle name="常规 7 12" xfId="4835"/>
    <cellStyle name="常规 7 12 2" xfId="4836"/>
    <cellStyle name="常规 7 12 2 2" xfId="4837"/>
    <cellStyle name="常规 7 12 3" xfId="4838"/>
    <cellStyle name="常规 7 12 4" xfId="4839"/>
    <cellStyle name="常规 7 13" xfId="4840"/>
    <cellStyle name="常规 7 13 2" xfId="4841"/>
    <cellStyle name="常规 7 14" xfId="4842"/>
    <cellStyle name="常规 7 15" xfId="4843"/>
    <cellStyle name="常规 7 2" xfId="4844"/>
    <cellStyle name="常规 7 2 2" xfId="4845"/>
    <cellStyle name="常规 7 2 2 2" xfId="4846"/>
    <cellStyle name="常规 7 2 3" xfId="4847"/>
    <cellStyle name="常规 7 2 4" xfId="4848"/>
    <cellStyle name="常规 7 3" xfId="4849"/>
    <cellStyle name="常规 7 3 2" xfId="4850"/>
    <cellStyle name="常规 7 3 3" xfId="4851"/>
    <cellStyle name="常规 7 4" xfId="4852"/>
    <cellStyle name="常规 7 4 2" xfId="4853"/>
    <cellStyle name="常规 7 5" xfId="4854"/>
    <cellStyle name="常规 7 5 2" xfId="4855"/>
    <cellStyle name="常规 7 6" xfId="4856"/>
    <cellStyle name="常规 7 6 2" xfId="4857"/>
    <cellStyle name="常规 7 7" xfId="4858"/>
    <cellStyle name="常规 7 8" xfId="4859"/>
    <cellStyle name="常规 7 9" xfId="4860"/>
    <cellStyle name="常规 7_节能控制柜业主增补" xfId="4861"/>
    <cellStyle name="常规 76" xfId="4863"/>
    <cellStyle name="常规 77" xfId="4864"/>
    <cellStyle name="常规 78" xfId="4865"/>
    <cellStyle name="常规 79" xfId="4867"/>
    <cellStyle name="常规 8" xfId="4868"/>
    <cellStyle name="常规 8 10" xfId="4869"/>
    <cellStyle name="常规 8 11" xfId="324"/>
    <cellStyle name="常规 8 12" xfId="4870"/>
    <cellStyle name="常规 8 13" xfId="4871"/>
    <cellStyle name="常规 8 14" xfId="4872"/>
    <cellStyle name="常规 8 15" xfId="4873"/>
    <cellStyle name="常规 8 16" xfId="4874"/>
    <cellStyle name="常规 8 17" xfId="4875"/>
    <cellStyle name="常规 8 18" xfId="4876"/>
    <cellStyle name="常规 8 2" xfId="4877"/>
    <cellStyle name="常规 8 2 2" xfId="4878"/>
    <cellStyle name="常规 8 2 2 2" xfId="4879"/>
    <cellStyle name="常规 8 2 3" xfId="4880"/>
    <cellStyle name="常规 8 2 4" xfId="4881"/>
    <cellStyle name="常规 8 3" xfId="4882"/>
    <cellStyle name="常规 8 3 2" xfId="4883"/>
    <cellStyle name="常规 8 3 3" xfId="4884"/>
    <cellStyle name="常规 8 3 4" xfId="4885"/>
    <cellStyle name="常规 8 4" xfId="4886"/>
    <cellStyle name="常规 8 4 2" xfId="4887"/>
    <cellStyle name="常规 8 5" xfId="4888"/>
    <cellStyle name="常规 8 5 2" xfId="4889"/>
    <cellStyle name="常规 8 6" xfId="4890"/>
    <cellStyle name="常规 8 6 2" xfId="4891"/>
    <cellStyle name="常规 8 7" xfId="4892"/>
    <cellStyle name="常规 8 7 2" xfId="4893"/>
    <cellStyle name="常规 8 8" xfId="4894"/>
    <cellStyle name="常规 8 9" xfId="4895"/>
    <cellStyle name="常规 80" xfId="4896"/>
    <cellStyle name="常规 81" xfId="4862"/>
    <cellStyle name="常规 84" xfId="4866"/>
    <cellStyle name="常规 85" xfId="4897"/>
    <cellStyle name="常规 9" xfId="4898"/>
    <cellStyle name="常规 9 10" xfId="4899"/>
    <cellStyle name="常规 9 11" xfId="4900"/>
    <cellStyle name="常规 9 12" xfId="4901"/>
    <cellStyle name="常规 9 13" xfId="4902"/>
    <cellStyle name="常规 9 14" xfId="4903"/>
    <cellStyle name="常规 9 15" xfId="1403"/>
    <cellStyle name="常规 9 16" xfId="1407"/>
    <cellStyle name="常规 9 17" xfId="4905"/>
    <cellStyle name="常规 9 18" xfId="4907"/>
    <cellStyle name="常规 9 19" xfId="4909"/>
    <cellStyle name="常规 9 2" xfId="4910"/>
    <cellStyle name="常规 9 2 2" xfId="4911"/>
    <cellStyle name="常规 9 2 3" xfId="4912"/>
    <cellStyle name="常规 9 2 4" xfId="4913"/>
    <cellStyle name="常规 9 20" xfId="1402"/>
    <cellStyle name="常规 9 21" xfId="1406"/>
    <cellStyle name="常规 9 22" xfId="4904"/>
    <cellStyle name="常规 9 23" xfId="4906"/>
    <cellStyle name="常规 9 24" xfId="4908"/>
    <cellStyle name="常规 9 25" xfId="4915"/>
    <cellStyle name="常规 9 26" xfId="4917"/>
    <cellStyle name="常规 9 27" xfId="4919"/>
    <cellStyle name="常规 9 28" xfId="4921"/>
    <cellStyle name="常规 9 29" xfId="4923"/>
    <cellStyle name="常规 9 3" xfId="4924"/>
    <cellStyle name="常规 9 3 2" xfId="4925"/>
    <cellStyle name="常规 9 3 3" xfId="4926"/>
    <cellStyle name="常规 9 3 4" xfId="4927"/>
    <cellStyle name="常规 9 30" xfId="4914"/>
    <cellStyle name="常规 9 31" xfId="4916"/>
    <cellStyle name="常规 9 32" xfId="4918"/>
    <cellStyle name="常规 9 33" xfId="4920"/>
    <cellStyle name="常规 9 34" xfId="4922"/>
    <cellStyle name="常规 9 35" xfId="4929"/>
    <cellStyle name="常规 9 36" xfId="4931"/>
    <cellStyle name="常规 9 37" xfId="4827"/>
    <cellStyle name="常规 9 38" xfId="4933"/>
    <cellStyle name="常规 9 39" xfId="4935"/>
    <cellStyle name="常规 9 4" xfId="4936"/>
    <cellStyle name="常规 9 4 2" xfId="4937"/>
    <cellStyle name="常规 9 4 3" xfId="4938"/>
    <cellStyle name="常规 9 4 4" xfId="4939"/>
    <cellStyle name="常规 9 40" xfId="4928"/>
    <cellStyle name="常规 9 41" xfId="4930"/>
    <cellStyle name="常规 9 42" xfId="4826"/>
    <cellStyle name="常规 9 43" xfId="4932"/>
    <cellStyle name="常规 9 44" xfId="4934"/>
    <cellStyle name="常规 9 45" xfId="4941"/>
    <cellStyle name="常规 9 46" xfId="4943"/>
    <cellStyle name="常规 9 47" xfId="4945"/>
    <cellStyle name="常规 9 48" xfId="4947"/>
    <cellStyle name="常规 9 49" xfId="4949"/>
    <cellStyle name="常规 9 5" xfId="4950"/>
    <cellStyle name="常规 9 5 2" xfId="4951"/>
    <cellStyle name="常规 9 5 3" xfId="4952"/>
    <cellStyle name="常规 9 50" xfId="4940"/>
    <cellStyle name="常规 9 51" xfId="4942"/>
    <cellStyle name="常规 9 52" xfId="4944"/>
    <cellStyle name="常规 9 53" xfId="4946"/>
    <cellStyle name="常规 9 54" xfId="4948"/>
    <cellStyle name="常规 9 55" xfId="4953"/>
    <cellStyle name="常规 9 56" xfId="4954"/>
    <cellStyle name="常规 9 6" xfId="4955"/>
    <cellStyle name="常规 9 6 2" xfId="506"/>
    <cellStyle name="常规 9 7" xfId="4956"/>
    <cellStyle name="常规 9 8" xfId="4957"/>
    <cellStyle name="常规 9 9" xfId="4958"/>
    <cellStyle name="常规_6#合同澄清清单" xfId="4959"/>
    <cellStyle name="常规_滨榆东路EXCEL清单0908" xfId="4960"/>
    <cellStyle name="常规_滨榆东路EXCEL清单0908 2" xfId="4961"/>
    <cellStyle name="常规_工程量清单--1标1.13修改稿 2" xfId="4962"/>
    <cellStyle name="常规_工程量清单--1标1.13修改稿 2 2" xfId="4963"/>
    <cellStyle name="常规_工程量清单--1标1.13修改稿 3" xfId="4964"/>
    <cellStyle name="常规_工程量清单--1标1.13修改稿 5" xfId="4965"/>
    <cellStyle name="常规_工程量清单--1标1.13修改稿 5 2" xfId="4966"/>
    <cellStyle name="常规_京开高速路面工程量清单" xfId="4967"/>
    <cellStyle name="常规_京开高速路面工程量清单 2 2" xfId="4968"/>
    <cellStyle name="常规_觅凤路清单" xfId="4969"/>
    <cellStyle name="超链接 2" xfId="1590"/>
    <cellStyle name="好 10" xfId="4970"/>
    <cellStyle name="好 10 2" xfId="4971"/>
    <cellStyle name="好 11" xfId="4972"/>
    <cellStyle name="好 11 2" xfId="4973"/>
    <cellStyle name="好 12" xfId="4974"/>
    <cellStyle name="好 12 2" xfId="4975"/>
    <cellStyle name="好 13" xfId="4976"/>
    <cellStyle name="好 13 2" xfId="4977"/>
    <cellStyle name="好 14" xfId="4978"/>
    <cellStyle name="好 14 2" xfId="4979"/>
    <cellStyle name="好 2" xfId="4980"/>
    <cellStyle name="好 2 10" xfId="4981"/>
    <cellStyle name="好 2 11" xfId="4982"/>
    <cellStyle name="好 2 12" xfId="4983"/>
    <cellStyle name="好 2 13" xfId="4984"/>
    <cellStyle name="好 2 14" xfId="4985"/>
    <cellStyle name="好 2 15" xfId="4987"/>
    <cellStyle name="好 2 16" xfId="4989"/>
    <cellStyle name="好 2 17" xfId="4991"/>
    <cellStyle name="好 2 18" xfId="4993"/>
    <cellStyle name="好 2 19" xfId="4995"/>
    <cellStyle name="好 2 2" xfId="4996"/>
    <cellStyle name="好 2 2 2" xfId="4997"/>
    <cellStyle name="好 2 2 3" xfId="4998"/>
    <cellStyle name="好 2 2 4" xfId="4999"/>
    <cellStyle name="好 2 20" xfId="4986"/>
    <cellStyle name="好 2 21" xfId="4988"/>
    <cellStyle name="好 2 22" xfId="4990"/>
    <cellStyle name="好 2 23" xfId="4992"/>
    <cellStyle name="好 2 24" xfId="4994"/>
    <cellStyle name="好 2 25" xfId="5001"/>
    <cellStyle name="好 2 26" xfId="5003"/>
    <cellStyle name="好 2 27" xfId="5005"/>
    <cellStyle name="好 2 28" xfId="5007"/>
    <cellStyle name="好 2 29" xfId="5009"/>
    <cellStyle name="好 2 3" xfId="5010"/>
    <cellStyle name="好 2 3 2" xfId="5011"/>
    <cellStyle name="好 2 3 3" xfId="5012"/>
    <cellStyle name="好 2 3 4" xfId="5013"/>
    <cellStyle name="好 2 30" xfId="5000"/>
    <cellStyle name="好 2 31" xfId="5002"/>
    <cellStyle name="好 2 32" xfId="5004"/>
    <cellStyle name="好 2 33" xfId="5006"/>
    <cellStyle name="好 2 34" xfId="5008"/>
    <cellStyle name="好 2 35" xfId="5015"/>
    <cellStyle name="好 2 36" xfId="5017"/>
    <cellStyle name="好 2 37" xfId="5019"/>
    <cellStyle name="好 2 38" xfId="5021"/>
    <cellStyle name="好 2 39" xfId="5023"/>
    <cellStyle name="好 2 4" xfId="5024"/>
    <cellStyle name="好 2 4 2" xfId="5025"/>
    <cellStyle name="好 2 4 3" xfId="5026"/>
    <cellStyle name="好 2 40" xfId="5014"/>
    <cellStyle name="好 2 41" xfId="5016"/>
    <cellStyle name="好 2 42" xfId="5018"/>
    <cellStyle name="好 2 43" xfId="5020"/>
    <cellStyle name="好 2 44" xfId="5022"/>
    <cellStyle name="好 2 45" xfId="5028"/>
    <cellStyle name="好 2 46" xfId="5030"/>
    <cellStyle name="好 2 47" xfId="5031"/>
    <cellStyle name="好 2 48" xfId="5032"/>
    <cellStyle name="好 2 49" xfId="5033"/>
    <cellStyle name="好 2 5" xfId="5034"/>
    <cellStyle name="好 2 5 2" xfId="5035"/>
    <cellStyle name="好 2 50" xfId="5027"/>
    <cellStyle name="好 2 51" xfId="5029"/>
    <cellStyle name="好 2 6" xfId="5036"/>
    <cellStyle name="好 2 7" xfId="5037"/>
    <cellStyle name="好 2 8" xfId="1120"/>
    <cellStyle name="好 2 9" xfId="5038"/>
    <cellStyle name="好 3" xfId="5039"/>
    <cellStyle name="好 3 2" xfId="5040"/>
    <cellStyle name="好 3 3" xfId="5041"/>
    <cellStyle name="好 3 4" xfId="5042"/>
    <cellStyle name="好 4" xfId="5043"/>
    <cellStyle name="好 4 2" xfId="5044"/>
    <cellStyle name="好 4 3" xfId="5045"/>
    <cellStyle name="好 4 4" xfId="4098"/>
    <cellStyle name="好 5" xfId="5046"/>
    <cellStyle name="好 5 2" xfId="5047"/>
    <cellStyle name="好 5 3" xfId="5048"/>
    <cellStyle name="好 6" xfId="5049"/>
    <cellStyle name="好 6 2" xfId="2329"/>
    <cellStyle name="好 7" xfId="5050"/>
    <cellStyle name="好 7 2" xfId="5051"/>
    <cellStyle name="好 8" xfId="5052"/>
    <cellStyle name="好 8 2" xfId="5053"/>
    <cellStyle name="好 9" xfId="5054"/>
    <cellStyle name="好 9 2" xfId="5055"/>
    <cellStyle name="好_(无连接) 来广营东站" xfId="5056"/>
    <cellStyle name="好_(无连接) 来广营东站_1标二次增补审核2011.5.20" xfId="5057"/>
    <cellStyle name="好_(无连接) 来广营东站_工字梁和预制模板单价分析" xfId="5058"/>
    <cellStyle name="好_(无连接) 来广营东站_京包2#二次增补清单申报表（六棱转、L缘石）" xfId="5059"/>
    <cellStyle name="好_(无连接) 来广营东站_增补清单（检查井程量计算及单价分析）OK" xfId="3622"/>
    <cellStyle name="好_01合同段清单" xfId="5060"/>
    <cellStyle name="好_01合同段清单_1标二次增补审核2011.5.20" xfId="5061"/>
    <cellStyle name="好_01合同段清单_工字梁和预制模板单价分析" xfId="5062"/>
    <cellStyle name="好_01合同段清单_京包2#二次增补清单申报表（六棱转、L缘石）" xfId="5064"/>
    <cellStyle name="好_01合同段清单_增补清单（检查井程量计算及单价分析）OK" xfId="5065"/>
    <cellStyle name="好_1" xfId="5066"/>
    <cellStyle name="好_1#-49-桥 变更测算费用2011.3.14" xfId="5067"/>
    <cellStyle name="好_1#7.29" xfId="5068"/>
    <cellStyle name="好_1#7.29_增补清单（检查井程量计算及单价分析）OK" xfId="5069"/>
    <cellStyle name="好_1#标清单" xfId="5070"/>
    <cellStyle name="好_1#标清单_1标二次增补审核2011.5.20" xfId="5071"/>
    <cellStyle name="好_1#标清单_工字梁和预制模板单价分析" xfId="5072"/>
    <cellStyle name="好_1#标清单_京包2#二次增补清单申报表（六棱转、L缘石）" xfId="5073"/>
    <cellStyle name="好_1#标清单_增补清单（检查井程量计算及单价分析）OK" xfId="5074"/>
    <cellStyle name="好_1#合同植筋" xfId="5075"/>
    <cellStyle name="好_11#" xfId="5076"/>
    <cellStyle name="好_1-4统一单价" xfId="5077"/>
    <cellStyle name="好_1-4统一单价_京包600增补清单 12.30" xfId="5078"/>
    <cellStyle name="好_1-4统一单价_京包900增补清单" xfId="5079"/>
    <cellStyle name="好_1-4统一单价_排水工程基础数据工程量计算11.13" xfId="5080"/>
    <cellStyle name="好_1-4统一单价_增补清单（检查井程量计算及单价分析）OK" xfId="5081"/>
    <cellStyle name="好_1-4统一单价_照明增补单价分析" xfId="5082"/>
    <cellStyle name="好_1标二次增补审核2011.5.20" xfId="3409"/>
    <cellStyle name="好_2#-28-路 平交路口 雨水管线" xfId="5083"/>
    <cellStyle name="好_3-1-2 北清路-补" xfId="4633"/>
    <cellStyle name="好_3-1-2 北清路-补_1标二次增补审核2011.5.20" xfId="5084"/>
    <cellStyle name="好_3-1-2 北清路-补_工字梁和预制模板单价分析" xfId="5085"/>
    <cellStyle name="好_3-1-2 北清路-补_京包2#二次增补清单申报表（六棱转、L缘石）" xfId="602"/>
    <cellStyle name="好_3-1-2 北清路-补_增补清单（检查井程量计算及单价分析）OK" xfId="5086"/>
    <cellStyle name="好_3-1-3 西二旗-补" xfId="5087"/>
    <cellStyle name="好_3-1-3 西二旗-补_1标二次增补审核2011.5.20" xfId="2637"/>
    <cellStyle name="好_3-1-3 西二旗-补_工字梁和预制模板单价分析" xfId="5088"/>
    <cellStyle name="好_3-1-3 西二旗-补_京包2#二次增补清单申报表（六棱转、L缘石）" xfId="5089"/>
    <cellStyle name="好_3-1-3 西二旗-补_增补清单（检查井程量计算及单价分析）OK" xfId="5090"/>
    <cellStyle name="好_4#京包增补清单申报表" xfId="5091"/>
    <cellStyle name="好_4#京包增补清单申报表_京包600增补清单 12.30" xfId="5092"/>
    <cellStyle name="好_4#京包增补清单申报表_京包900增补清单" xfId="5093"/>
    <cellStyle name="好_4#京包增补清单申报表_排水工程基础数据工程量计算11.13" xfId="5094"/>
    <cellStyle name="好_4#京包增补清单申报表_增补清单（检查井程量计算及单价分析）OK" xfId="5095"/>
    <cellStyle name="好_4#京包增补清单申报表_照明增补单价分析" xfId="1127"/>
    <cellStyle name="好_5#-15-路  K4+900~K5+120段路基、路面排水变更" xfId="5096"/>
    <cellStyle name="好_5#增补" xfId="5097"/>
    <cellStyle name="好_5#增补_增补清单（检查井程量计算及单价分析）OK" xfId="5098"/>
    <cellStyle name="好_Book1" xfId="5099"/>
    <cellStyle name="好_Book1_1标二次增补审核2011.5.20" xfId="5100"/>
    <cellStyle name="好_Book1_工字梁和预制模板单价分析" xfId="5101"/>
    <cellStyle name="好_Book1_京包2#二次增补清单申报表（六棱转、L缘石）" xfId="5102"/>
    <cellStyle name="好_Book1_增补清单（检查井程量计算及单价分析）OK" xfId="5103"/>
    <cellStyle name="好_Book111111" xfId="5104"/>
    <cellStyle name="好_八字墙出水口计算表" xfId="5105"/>
    <cellStyle name="好_北京机场南线三标附表(1)" xfId="5106"/>
    <cellStyle name="好_北京机场南线三标附表(1)_增补清单（检查井程量计算及单价分析）OK" xfId="5107"/>
    <cellStyle name="好_北清路站清单核算" xfId="5108"/>
    <cellStyle name="好_北清路站清单核算_1标二次增补审核2011.5.20" xfId="5109"/>
    <cellStyle name="好_北清路站清单核算_工字梁和预制模板单价分析" xfId="5110"/>
    <cellStyle name="好_北清路站清单核算_京包2#二次增补清单申报表（六棱转、L缘石）" xfId="5111"/>
    <cellStyle name="好_北清路站清单核算_增补清单（检查井程量计算及单价分析）OK" xfId="5112"/>
    <cellStyle name="好_盾构2" xfId="5113"/>
    <cellStyle name="好_盾构2_1标二次增补审核2011.5.20" xfId="5114"/>
    <cellStyle name="好_盾构2_工字梁和预制模板单价分析" xfId="5115"/>
    <cellStyle name="好_盾构2_京包2#二次增补清单申报表（六棱转、L缘石）" xfId="5116"/>
    <cellStyle name="好_盾构2_增补清单（检查井程量计算及单价分析）OK" xfId="5118"/>
    <cellStyle name="好_二里沟东口站清单（补遗修改后08.12.30）" xfId="5119"/>
    <cellStyle name="好_二里沟东口站清单（补遗修改后08.12.30）_1标二次增补审核2011.5.20" xfId="5120"/>
    <cellStyle name="好_二里沟东口站清单（补遗修改后08.12.30）_工字梁和预制模板单价分析" xfId="5121"/>
    <cellStyle name="好_二里沟东口站清单（补遗修改后08.12.30）_京包2#二次增补清单申报表（六棱转、L缘石）" xfId="5122"/>
    <cellStyle name="好_二里沟东口站清单（补遗修改后08.12.30）_增补清单（检查井程量计算及单价分析）OK" xfId="5123"/>
    <cellStyle name="好_二里沟东口站清单指标" xfId="5124"/>
    <cellStyle name="好_二里沟东口站清单指标_1标二次增补审核2011.5.20" xfId="5125"/>
    <cellStyle name="好_二里沟东口站清单指标_工字梁和预制模板单价分析" xfId="5126"/>
    <cellStyle name="好_二里沟东口站清单指标_京包2#二次增补清单申报表（六棱转、L缘石）" xfId="5127"/>
    <cellStyle name="好_二里沟东口站清单指标_增补清单（检查井程量计算及单价分析）OK" xfId="2357"/>
    <cellStyle name="好_分包价（区间）" xfId="5128"/>
    <cellStyle name="好_分包价（区间）_1标二次增补审核2011.5.20" xfId="4593"/>
    <cellStyle name="好_分包价（区间）_工字梁和预制模板单价分析" xfId="5129"/>
    <cellStyle name="好_分包价（区间）_京包2#二次增补清单申报表（六棱转、L缘石）" xfId="5130"/>
    <cellStyle name="好_分包价（区间）_增补清单（检查井程量计算及单价分析）OK" xfId="5131"/>
    <cellStyle name="好_格式13、14、18、19.分部分项工程量、措施清单计价表(车站)" xfId="5132"/>
    <cellStyle name="好_格式13、14、18、19.分部分项工程量、措施清单计价表(车站)_1标二次增补审核2011.5.20" xfId="5133"/>
    <cellStyle name="好_格式13、14、18、19.分部分项工程量、措施清单计价表(车站)_工字梁和预制模板单价分析" xfId="5134"/>
    <cellStyle name="好_格式13、14、18、19.分部分项工程量、措施清单计价表(车站)_京包2#二次增补清单申报表（六棱转、L缘石）" xfId="5135"/>
    <cellStyle name="好_格式13、14、18、19.分部分项工程量、措施清单计价表(车站)_增补清单（检查井程量计算及单价分析）OK" xfId="1258"/>
    <cellStyle name="好_更改格式西六环结算表" xfId="5136"/>
    <cellStyle name="好_工字梁和预制模板单价分析" xfId="5138"/>
    <cellStyle name="好_工字梁预制吊装" xfId="5139"/>
    <cellStyle name="好_共性单价C6.9终" xfId="5140"/>
    <cellStyle name="好_共性单价C6.9终_增补清单（检查井程量计算及单价分析）OK" xfId="5141"/>
    <cellStyle name="好_节能控制柜业主增补" xfId="5142"/>
    <cellStyle name="好_京包1#-6#标清单单价对比表（调后）" xfId="5143"/>
    <cellStyle name="好_京包1#-6#标清单单价对比表（调后）_增补清单（检查井程量计算及单价分析）OK" xfId="5144"/>
    <cellStyle name="好_京包2#二次增补清单申报表（六棱转、L缘石）" xfId="5145"/>
    <cellStyle name="好_京包7#标核算900章1" xfId="5146"/>
    <cellStyle name="好_明挖车站" xfId="5148"/>
    <cellStyle name="好_明挖车站_1标二次增补审核2011.5.20" xfId="5149"/>
    <cellStyle name="好_明挖车站_工字梁和预制模板单价分析" xfId="5150"/>
    <cellStyle name="好_明挖车站_京包2#二次增补清单申报表（六棱转、L缘石）" xfId="5151"/>
    <cellStyle name="好_明挖车站_增补清单（检查井程量计算及单价分析）OK" xfId="5152"/>
    <cellStyle name="好_明挖区间" xfId="5153"/>
    <cellStyle name="好_明挖区间_1标二次增补审核2011.5.20" xfId="5154"/>
    <cellStyle name="好_明挖区间_工字梁和预制模板单价分析" xfId="5155"/>
    <cellStyle name="好_明挖区间_京包2#二次增补清单申报表（六棱转、L缘石）" xfId="4151"/>
    <cellStyle name="好_明挖区间_增补清单（检查井程量计算及单价分析）OK" xfId="5156"/>
    <cellStyle name="好_排水工程基础数据工程量计算0" xfId="5157"/>
    <cellStyle name="好_排水工程基础数据工程量计算11.13" xfId="5159"/>
    <cellStyle name="好_排水工程基础数据工程量计算11.13_1" xfId="5160"/>
    <cellStyle name="好_排水工程基础数据工程量计算11.13_京包600增补清单 12.30" xfId="5161"/>
    <cellStyle name="好_排水工程基础数据工程量计算11.13_京包900增补清单" xfId="5162"/>
    <cellStyle name="好_区间分部分项清单" xfId="1979"/>
    <cellStyle name="好_区间分部分项清单_1标二次增补审核2011.5.20" xfId="706"/>
    <cellStyle name="好_区间分部分项清单_工字梁和预制模板单价分析" xfId="5163"/>
    <cellStyle name="好_区间分部分项清单_京包2#二次增补清单申报表（六棱转、L缘石）" xfId="5164"/>
    <cellStyle name="好_区间分部分项清单_增补清单（检查井程量计算及单价分析）OK" xfId="5165"/>
    <cellStyle name="好_区间计价表" xfId="5167"/>
    <cellStyle name="好_区间计价表_1标二次增补审核2011.5.20" xfId="5168"/>
    <cellStyle name="好_区间计价表_工字梁和预制模板单价分析" xfId="5169"/>
    <cellStyle name="好_区间计价表_京包2#二次增补清单申报表（六棱转、L缘石）" xfId="5170"/>
    <cellStyle name="好_区间计价表_增补清单（检查井程量计算及单价分析）OK" xfId="5171"/>
    <cellStyle name="好_望京西站（3）" xfId="5172"/>
    <cellStyle name="好_望京西站（3）_1标二次增补审核2011.5.20" xfId="5175"/>
    <cellStyle name="好_望京西站（3）_工字梁和预制模板单价分析" xfId="5176"/>
    <cellStyle name="好_望京西站（3）_京包2#二次增补清单申报表（六棱转、L缘石）" xfId="4395"/>
    <cellStyle name="好_望京西站（3）_增补清单（检查井程量计算及单价分析）OK" xfId="5177"/>
    <cellStyle name="好_望京西站（4）" xfId="5178"/>
    <cellStyle name="好_望京西站（4）_1标二次增补审核2011.5.20" xfId="5179"/>
    <cellStyle name="好_望京西站（4）_工字梁和预制模板单价分析" xfId="5180"/>
    <cellStyle name="好_望京西站（4）_京包2#二次增补清单申报表（六棱转、L缘石）" xfId="5181"/>
    <cellStyle name="好_望京西站（4）_增补清单（检查井程量计算及单价分析）OK" xfId="5182"/>
    <cellStyle name="好_无连接 香江北路站" xfId="5183"/>
    <cellStyle name="好_无连接 香江北路站_1标二次增补审核2011.5.20" xfId="5185"/>
    <cellStyle name="好_无连接 香江北路站_工字梁和预制模板单价分析" xfId="5186"/>
    <cellStyle name="好_无连接 香江北路站_京包2#二次增补清单申报表（六棱转、L缘石）" xfId="5187"/>
    <cellStyle name="好_无连接 香江北路站_增补清单（检查井程量计算及单价分析）OK" xfId="5188"/>
    <cellStyle name="好_西安地铁(电气)2008.7.11" xfId="5189"/>
    <cellStyle name="好_小营西路匝道桥箱梁" xfId="5190"/>
    <cellStyle name="好_小营西路匝道桥箱梁_京包600增补清单 12.30" xfId="1631"/>
    <cellStyle name="好_小营西路匝道桥箱梁_京包900增补清单" xfId="5191"/>
    <cellStyle name="好_小营西路匝道桥箱梁_排水工程基础数据工程量计算11.13" xfId="5192"/>
    <cellStyle name="好_小营西路匝道桥箱梁_增补清单（检查井程量计算及单价分析）OK" xfId="5193"/>
    <cellStyle name="好_小营西路匝道桥箱梁_照明增补单价分析" xfId="5194"/>
    <cellStyle name="好_小营主线匝道桥排架费用（4#标）马" xfId="5195"/>
    <cellStyle name="好_小营主线匝道桥排架费用（4#标）马_增补清单（检查井程量计算及单价分析）OK" xfId="5196"/>
    <cellStyle name="好_新旧桥接顺确认项目6.16" xfId="5197"/>
    <cellStyle name="好_增补清单（检查井程量计算及单价分析）OK" xfId="5198"/>
    <cellStyle name="好_增补清单降水" xfId="5199"/>
    <cellStyle name="好_增补清单降水_1标二次增补审核2011.5.20" xfId="5137"/>
    <cellStyle name="好_增补清单降水_工字梁和预制模板单价分析" xfId="1364"/>
    <cellStyle name="好_增补清单降水_京包2#二次增补清单申报表（六棱转、L缘石）" xfId="5200"/>
    <cellStyle name="好_增补清单降水_增补清单（检查井程量计算及单价分析）OK" xfId="5201"/>
    <cellStyle name="好_照明工程增补清单" xfId="5202"/>
    <cellStyle name="好_照明增补单价分析" xfId="5203"/>
    <cellStyle name="好_朱辛庄站（定泗路站）土建及安装分部分项清单" xfId="5205"/>
    <cellStyle name="好_朱辛庄站（定泗路站）土建及安装分部分项清单_1标二次增补审核2011.5.20" xfId="5206"/>
    <cellStyle name="好_朱辛庄站（定泗路站）土建及安装分部分项清单_工字梁和预制模板单价分析" xfId="5207"/>
    <cellStyle name="好_朱辛庄站（定泗路站）土建及安装分部分项清单_京包2#二次增补清单申报表（六棱转、L缘石）" xfId="5208"/>
    <cellStyle name="好_朱辛庄站（定泗路站）土建及安装分部分项清单_增补清单（检查井程量计算及单价分析）OK" xfId="5209"/>
    <cellStyle name="好_桩基增补清单" xfId="5210"/>
    <cellStyle name="好_桩基增补清单_1标二次增补审核2011.5.20" xfId="5211"/>
    <cellStyle name="好_桩基增补清单_工字梁和预制模板单价分析" xfId="5212"/>
    <cellStyle name="好_桩基增补清单_京包2#二次增补清单申报表（六棱转、L缘石）" xfId="5213"/>
    <cellStyle name="好_桩基增补清单_增补清单（检查井程量计算及单价分析）OK" xfId="1268"/>
    <cellStyle name="汇总 10" xfId="5214"/>
    <cellStyle name="汇总 10 2" xfId="5215"/>
    <cellStyle name="汇总 11" xfId="5216"/>
    <cellStyle name="汇总 11 2" xfId="5217"/>
    <cellStyle name="汇总 12" xfId="5218"/>
    <cellStyle name="汇总 12 2" xfId="5219"/>
    <cellStyle name="汇总 13" xfId="5220"/>
    <cellStyle name="汇总 13 2" xfId="5221"/>
    <cellStyle name="汇总 14" xfId="5222"/>
    <cellStyle name="汇总 14 2" xfId="5223"/>
    <cellStyle name="汇总 2" xfId="5224"/>
    <cellStyle name="汇总 2 10" xfId="5225"/>
    <cellStyle name="汇总 2 11" xfId="5226"/>
    <cellStyle name="汇总 2 12" xfId="5227"/>
    <cellStyle name="汇总 2 13" xfId="5228"/>
    <cellStyle name="汇总 2 14" xfId="5229"/>
    <cellStyle name="汇总 2 15" xfId="5232"/>
    <cellStyle name="汇总 2 16" xfId="5234"/>
    <cellStyle name="汇总 2 17" xfId="5236"/>
    <cellStyle name="汇总 2 18" xfId="5238"/>
    <cellStyle name="汇总 2 19" xfId="5240"/>
    <cellStyle name="汇总 2 2" xfId="5241"/>
    <cellStyle name="汇总 2 2 2" xfId="5242"/>
    <cellStyle name="汇总 2 2 3" xfId="5243"/>
    <cellStyle name="汇总 2 2 4" xfId="5244"/>
    <cellStyle name="汇总 2 20" xfId="5231"/>
    <cellStyle name="汇总 2 21" xfId="5233"/>
    <cellStyle name="汇总 2 22" xfId="5235"/>
    <cellStyle name="汇总 2 23" xfId="5237"/>
    <cellStyle name="汇总 2 24" xfId="5239"/>
    <cellStyle name="汇总 2 25" xfId="5246"/>
    <cellStyle name="汇总 2 26" xfId="5248"/>
    <cellStyle name="汇总 2 27" xfId="5250"/>
    <cellStyle name="汇总 2 28" xfId="5252"/>
    <cellStyle name="汇总 2 29" xfId="5254"/>
    <cellStyle name="汇总 2 3" xfId="5255"/>
    <cellStyle name="汇总 2 3 2" xfId="5256"/>
    <cellStyle name="汇总 2 3 3" xfId="5257"/>
    <cellStyle name="汇总 2 3 4" xfId="5258"/>
    <cellStyle name="汇总 2 30" xfId="5245"/>
    <cellStyle name="汇总 2 31" xfId="5247"/>
    <cellStyle name="汇总 2 32" xfId="5249"/>
    <cellStyle name="汇总 2 33" xfId="5251"/>
    <cellStyle name="汇总 2 34" xfId="5253"/>
    <cellStyle name="汇总 2 35" xfId="5260"/>
    <cellStyle name="汇总 2 36" xfId="5262"/>
    <cellStyle name="汇总 2 37" xfId="5264"/>
    <cellStyle name="汇总 2 38" xfId="5266"/>
    <cellStyle name="汇总 2 39" xfId="5268"/>
    <cellStyle name="汇总 2 4" xfId="5269"/>
    <cellStyle name="汇总 2 4 2" xfId="5270"/>
    <cellStyle name="汇总 2 4 3" xfId="5271"/>
    <cellStyle name="汇总 2 40" xfId="5259"/>
    <cellStyle name="汇总 2 41" xfId="5261"/>
    <cellStyle name="汇总 2 42" xfId="5263"/>
    <cellStyle name="汇总 2 43" xfId="5265"/>
    <cellStyle name="汇总 2 44" xfId="5267"/>
    <cellStyle name="汇总 2 45" xfId="5273"/>
    <cellStyle name="汇总 2 46" xfId="5275"/>
    <cellStyle name="汇总 2 47" xfId="5277"/>
    <cellStyle name="汇总 2 48" xfId="5279"/>
    <cellStyle name="汇总 2 49" xfId="5281"/>
    <cellStyle name="汇总 2 5" xfId="5282"/>
    <cellStyle name="汇总 2 5 2" xfId="5283"/>
    <cellStyle name="汇总 2 50" xfId="5272"/>
    <cellStyle name="汇总 2 51" xfId="5274"/>
    <cellStyle name="汇总 2 52" xfId="5276"/>
    <cellStyle name="汇总 2 53" xfId="5278"/>
    <cellStyle name="汇总 2 54" xfId="5280"/>
    <cellStyle name="汇总 2 55" xfId="5284"/>
    <cellStyle name="汇总 2 6" xfId="5285"/>
    <cellStyle name="汇总 2 7" xfId="5286"/>
    <cellStyle name="汇总 2 8" xfId="5287"/>
    <cellStyle name="汇总 2 9" xfId="5288"/>
    <cellStyle name="汇总 3" xfId="5289"/>
    <cellStyle name="汇总 3 2" xfId="5290"/>
    <cellStyle name="汇总 3 3" xfId="5291"/>
    <cellStyle name="汇总 3 4" xfId="5292"/>
    <cellStyle name="汇总 4" xfId="5293"/>
    <cellStyle name="汇总 4 2" xfId="5294"/>
    <cellStyle name="汇总 4 3" xfId="5295"/>
    <cellStyle name="汇总 5" xfId="5296"/>
    <cellStyle name="汇总 5 2" xfId="5297"/>
    <cellStyle name="汇总 5 3" xfId="5298"/>
    <cellStyle name="汇总 6" xfId="5299"/>
    <cellStyle name="汇总 6 2" xfId="5300"/>
    <cellStyle name="汇总 7" xfId="5301"/>
    <cellStyle name="汇总 7 2" xfId="5302"/>
    <cellStyle name="汇总 8" xfId="5303"/>
    <cellStyle name="汇总 8 2" xfId="5304"/>
    <cellStyle name="汇总 9" xfId="5305"/>
    <cellStyle name="汇总 9 2" xfId="5306"/>
    <cellStyle name="计算 10" xfId="5307"/>
    <cellStyle name="计算 10 2" xfId="5308"/>
    <cellStyle name="计算 11" xfId="5309"/>
    <cellStyle name="计算 11 2" xfId="5310"/>
    <cellStyle name="计算 12" xfId="5311"/>
    <cellStyle name="计算 12 2" xfId="5312"/>
    <cellStyle name="计算 13" xfId="5313"/>
    <cellStyle name="计算 13 2" xfId="5314"/>
    <cellStyle name="计算 14" xfId="5315"/>
    <cellStyle name="计算 14 2" xfId="5316"/>
    <cellStyle name="计算 2" xfId="5317"/>
    <cellStyle name="计算 2 10" xfId="5318"/>
    <cellStyle name="计算 2 11" xfId="5319"/>
    <cellStyle name="计算 2 12" xfId="5320"/>
    <cellStyle name="计算 2 13" xfId="5321"/>
    <cellStyle name="计算 2 14" xfId="5322"/>
    <cellStyle name="计算 2 15" xfId="5324"/>
    <cellStyle name="计算 2 16" xfId="1728"/>
    <cellStyle name="计算 2 17" xfId="5326"/>
    <cellStyle name="计算 2 18" xfId="5328"/>
    <cellStyle name="计算 2 19" xfId="5330"/>
    <cellStyle name="计算 2 2" xfId="5331"/>
    <cellStyle name="计算 2 2 2" xfId="5332"/>
    <cellStyle name="计算 2 2 3" xfId="5333"/>
    <cellStyle name="计算 2 2 4" xfId="5334"/>
    <cellStyle name="计算 2 20" xfId="5323"/>
    <cellStyle name="计算 2 21" xfId="1727"/>
    <cellStyle name="计算 2 22" xfId="5325"/>
    <cellStyle name="计算 2 23" xfId="5327"/>
    <cellStyle name="计算 2 24" xfId="5329"/>
    <cellStyle name="计算 2 25" xfId="5336"/>
    <cellStyle name="计算 2 26" xfId="5338"/>
    <cellStyle name="计算 2 27" xfId="5340"/>
    <cellStyle name="计算 2 28" xfId="5342"/>
    <cellStyle name="计算 2 29" xfId="5344"/>
    <cellStyle name="计算 2 3" xfId="5345"/>
    <cellStyle name="计算 2 3 2" xfId="5346"/>
    <cellStyle name="计算 2 3 3" xfId="5347"/>
    <cellStyle name="计算 2 3 4" xfId="5348"/>
    <cellStyle name="计算 2 30" xfId="5335"/>
    <cellStyle name="计算 2 31" xfId="5337"/>
    <cellStyle name="计算 2 32" xfId="5339"/>
    <cellStyle name="计算 2 33" xfId="5341"/>
    <cellStyle name="计算 2 34" xfId="5343"/>
    <cellStyle name="计算 2 35" xfId="5350"/>
    <cellStyle name="计算 2 36" xfId="5352"/>
    <cellStyle name="计算 2 37" xfId="5354"/>
    <cellStyle name="计算 2 38" xfId="5356"/>
    <cellStyle name="计算 2 39" xfId="5358"/>
    <cellStyle name="计算 2 4" xfId="5359"/>
    <cellStyle name="计算 2 4 2" xfId="5360"/>
    <cellStyle name="计算 2 4 3" xfId="5361"/>
    <cellStyle name="计算 2 40" xfId="5349"/>
    <cellStyle name="计算 2 41" xfId="5351"/>
    <cellStyle name="计算 2 42" xfId="5353"/>
    <cellStyle name="计算 2 43" xfId="5355"/>
    <cellStyle name="计算 2 44" xfId="5357"/>
    <cellStyle name="计算 2 45" xfId="5363"/>
    <cellStyle name="计算 2 46" xfId="5365"/>
    <cellStyle name="计算 2 47" xfId="5366"/>
    <cellStyle name="计算 2 48" xfId="5367"/>
    <cellStyle name="计算 2 49" xfId="5368"/>
    <cellStyle name="计算 2 5" xfId="5369"/>
    <cellStyle name="计算 2 5 2" xfId="5370"/>
    <cellStyle name="计算 2 50" xfId="5362"/>
    <cellStyle name="计算 2 51" xfId="5364"/>
    <cellStyle name="计算 2 6" xfId="5371"/>
    <cellStyle name="计算 2 7" xfId="5372"/>
    <cellStyle name="计算 2 8" xfId="5373"/>
    <cellStyle name="计算 2 9" xfId="5374"/>
    <cellStyle name="计算 3" xfId="5375"/>
    <cellStyle name="计算 3 2" xfId="5376"/>
    <cellStyle name="计算 3 3" xfId="5377"/>
    <cellStyle name="计算 3 4" xfId="5378"/>
    <cellStyle name="计算 4" xfId="5379"/>
    <cellStyle name="计算 4 2" xfId="5380"/>
    <cellStyle name="计算 4 3" xfId="5381"/>
    <cellStyle name="计算 4 4" xfId="5382"/>
    <cellStyle name="计算 5" xfId="5383"/>
    <cellStyle name="计算 5 2" xfId="5384"/>
    <cellStyle name="计算 5 3" xfId="5385"/>
    <cellStyle name="计算 6" xfId="5387"/>
    <cellStyle name="计算 6 2" xfId="5388"/>
    <cellStyle name="计算 7" xfId="5390"/>
    <cellStyle name="计算 7 2" xfId="5391"/>
    <cellStyle name="计算 8" xfId="5393"/>
    <cellStyle name="计算 8 2" xfId="5394"/>
    <cellStyle name="计算 9" xfId="5396"/>
    <cellStyle name="计算 9 2" xfId="5397"/>
    <cellStyle name="检查单元格 10" xfId="5398"/>
    <cellStyle name="检查单元格 10 2" xfId="5399"/>
    <cellStyle name="检查单元格 11" xfId="5400"/>
    <cellStyle name="检查单元格 11 2" xfId="5402"/>
    <cellStyle name="检查单元格 12" xfId="5403"/>
    <cellStyle name="检查单元格 12 2" xfId="5405"/>
    <cellStyle name="检查单元格 13" xfId="5406"/>
    <cellStyle name="检查单元格 13 2" xfId="5408"/>
    <cellStyle name="检查单元格 14" xfId="5409"/>
    <cellStyle name="检查单元格 14 2" xfId="5410"/>
    <cellStyle name="检查单元格 2" xfId="5411"/>
    <cellStyle name="检查单元格 2 10" xfId="5412"/>
    <cellStyle name="检查单元格 2 11" xfId="5413"/>
    <cellStyle name="检查单元格 2 12" xfId="5414"/>
    <cellStyle name="检查单元格 2 13" xfId="5415"/>
    <cellStyle name="检查单元格 2 14" xfId="5416"/>
    <cellStyle name="检查单元格 2 15" xfId="5418"/>
    <cellStyle name="检查单元格 2 16" xfId="5420"/>
    <cellStyle name="检查单元格 2 17" xfId="5422"/>
    <cellStyle name="检查单元格 2 18" xfId="5424"/>
    <cellStyle name="检查单元格 2 19" xfId="5426"/>
    <cellStyle name="检查单元格 2 2" xfId="5427"/>
    <cellStyle name="检查单元格 2 2 2" xfId="5428"/>
    <cellStyle name="检查单元格 2 2 3" xfId="5429"/>
    <cellStyle name="检查单元格 2 2 4" xfId="5430"/>
    <cellStyle name="检查单元格 2 20" xfId="5417"/>
    <cellStyle name="检查单元格 2 21" xfId="5419"/>
    <cellStyle name="检查单元格 2 22" xfId="5421"/>
    <cellStyle name="检查单元格 2 23" xfId="5423"/>
    <cellStyle name="检查单元格 2 24" xfId="5425"/>
    <cellStyle name="检查单元格 2 25" xfId="3626"/>
    <cellStyle name="检查单元格 2 26" xfId="3634"/>
    <cellStyle name="检查单元格 2 27" xfId="5432"/>
    <cellStyle name="检查单元格 2 28" xfId="5434"/>
    <cellStyle name="检查单元格 2 29" xfId="5436"/>
    <cellStyle name="检查单元格 2 3" xfId="5437"/>
    <cellStyle name="检查单元格 2 3 2" xfId="5439"/>
    <cellStyle name="检查单元格 2 3 3" xfId="5441"/>
    <cellStyle name="检查单元格 2 3 4" xfId="5444"/>
    <cellStyle name="检查单元格 2 30" xfId="3625"/>
    <cellStyle name="检查单元格 2 31" xfId="3633"/>
    <cellStyle name="检查单元格 2 32" xfId="5431"/>
    <cellStyle name="检查单元格 2 33" xfId="5433"/>
    <cellStyle name="检查单元格 2 34" xfId="5435"/>
    <cellStyle name="检查单元格 2 35" xfId="5446"/>
    <cellStyle name="检查单元格 2 36" xfId="5448"/>
    <cellStyle name="检查单元格 2 37" xfId="5450"/>
    <cellStyle name="检查单元格 2 38" xfId="5452"/>
    <cellStyle name="检查单元格 2 39" xfId="5454"/>
    <cellStyle name="检查单元格 2 4" xfId="5455"/>
    <cellStyle name="检查单元格 2 4 2" xfId="5456"/>
    <cellStyle name="检查单元格 2 4 3" xfId="5457"/>
    <cellStyle name="检查单元格 2 40" xfId="5445"/>
    <cellStyle name="检查单元格 2 41" xfId="5447"/>
    <cellStyle name="检查单元格 2 42" xfId="5449"/>
    <cellStyle name="检查单元格 2 43" xfId="5451"/>
    <cellStyle name="检查单元格 2 44" xfId="5453"/>
    <cellStyle name="检查单元格 2 45" xfId="5459"/>
    <cellStyle name="检查单元格 2 46" xfId="5461"/>
    <cellStyle name="检查单元格 2 47" xfId="5462"/>
    <cellStyle name="检查单元格 2 48" xfId="5463"/>
    <cellStyle name="检查单元格 2 49" xfId="5464"/>
    <cellStyle name="检查单元格 2 5" xfId="5465"/>
    <cellStyle name="检查单元格 2 5 2" xfId="5466"/>
    <cellStyle name="检查单元格 2 50" xfId="5458"/>
    <cellStyle name="检查单元格 2 51" xfId="5460"/>
    <cellStyle name="检查单元格 2 6" xfId="5467"/>
    <cellStyle name="检查单元格 2 7" xfId="5468"/>
    <cellStyle name="检查单元格 2 8" xfId="5469"/>
    <cellStyle name="检查单元格 2 9" xfId="5470"/>
    <cellStyle name="检查单元格 3" xfId="5471"/>
    <cellStyle name="检查单元格 3 2" xfId="5472"/>
    <cellStyle name="检查单元格 3 3" xfId="5473"/>
    <cellStyle name="检查单元格 3 4" xfId="5474"/>
    <cellStyle name="检查单元格 4" xfId="5475"/>
    <cellStyle name="检查单元格 4 2" xfId="5476"/>
    <cellStyle name="检查单元格 4 3" xfId="5477"/>
    <cellStyle name="检查单元格 4 4" xfId="5478"/>
    <cellStyle name="检查单元格 5" xfId="5479"/>
    <cellStyle name="检查单元格 5 2" xfId="5480"/>
    <cellStyle name="检查单元格 5 3" xfId="5481"/>
    <cellStyle name="检查单元格 6" xfId="5482"/>
    <cellStyle name="检查单元格 6 2" xfId="5483"/>
    <cellStyle name="检查单元格 7" xfId="5484"/>
    <cellStyle name="检查单元格 7 2" xfId="5485"/>
    <cellStyle name="检查单元格 8" xfId="5486"/>
    <cellStyle name="检查单元格 8 2" xfId="5487"/>
    <cellStyle name="检查单元格 9" xfId="5488"/>
    <cellStyle name="检查单元格 9 2" xfId="5489"/>
    <cellStyle name="解释性文本 10" xfId="5490"/>
    <cellStyle name="解释性文本 10 2" xfId="5491"/>
    <cellStyle name="解释性文本 11" xfId="5492"/>
    <cellStyle name="解释性文本 11 2" xfId="5493"/>
    <cellStyle name="解释性文本 12" xfId="5494"/>
    <cellStyle name="解释性文本 12 2" xfId="5495"/>
    <cellStyle name="解释性文本 13" xfId="5496"/>
    <cellStyle name="解释性文本 13 2" xfId="5497"/>
    <cellStyle name="解释性文本 14" xfId="5498"/>
    <cellStyle name="解释性文本 14 2" xfId="5166"/>
    <cellStyle name="解释性文本 2" xfId="5499"/>
    <cellStyle name="解释性文本 2 10" xfId="5500"/>
    <cellStyle name="解释性文本 2 11" xfId="5501"/>
    <cellStyle name="解释性文本 2 12" xfId="5502"/>
    <cellStyle name="解释性文本 2 13" xfId="5503"/>
    <cellStyle name="解释性文本 2 14" xfId="5504"/>
    <cellStyle name="解释性文本 2 15" xfId="5506"/>
    <cellStyle name="解释性文本 2 16" xfId="5508"/>
    <cellStyle name="解释性文本 2 17" xfId="5510"/>
    <cellStyle name="解释性文本 2 18" xfId="5512"/>
    <cellStyle name="解释性文本 2 19" xfId="5514"/>
    <cellStyle name="解释性文本 2 2" xfId="5515"/>
    <cellStyle name="解释性文本 2 2 2" xfId="5516"/>
    <cellStyle name="解释性文本 2 2 3" xfId="5517"/>
    <cellStyle name="解释性文本 2 2 4" xfId="5518"/>
    <cellStyle name="解释性文本 2 20" xfId="5505"/>
    <cellStyle name="解释性文本 2 21" xfId="5507"/>
    <cellStyle name="解释性文本 2 22" xfId="5509"/>
    <cellStyle name="解释性文本 2 23" xfId="5511"/>
    <cellStyle name="解释性文本 2 24" xfId="5513"/>
    <cellStyle name="解释性文本 2 25" xfId="5520"/>
    <cellStyle name="解释性文本 2 26" xfId="5522"/>
    <cellStyle name="解释性文本 2 27" xfId="5524"/>
    <cellStyle name="解释性文本 2 28" xfId="5526"/>
    <cellStyle name="解释性文本 2 29" xfId="5528"/>
    <cellStyle name="解释性文本 2 3" xfId="5529"/>
    <cellStyle name="解释性文本 2 3 2" xfId="5530"/>
    <cellStyle name="解释性文本 2 3 3" xfId="5531"/>
    <cellStyle name="解释性文本 2 3 4" xfId="5532"/>
    <cellStyle name="解释性文本 2 30" xfId="5519"/>
    <cellStyle name="解释性文本 2 31" xfId="5521"/>
    <cellStyle name="解释性文本 2 32" xfId="5523"/>
    <cellStyle name="解释性文本 2 33" xfId="5525"/>
    <cellStyle name="解释性文本 2 34" xfId="5527"/>
    <cellStyle name="解释性文本 2 35" xfId="5534"/>
    <cellStyle name="解释性文本 2 36" xfId="5536"/>
    <cellStyle name="解释性文本 2 37" xfId="5538"/>
    <cellStyle name="解释性文本 2 38" xfId="5540"/>
    <cellStyle name="解释性文本 2 39" xfId="5542"/>
    <cellStyle name="解释性文本 2 4" xfId="5543"/>
    <cellStyle name="解释性文本 2 4 2" xfId="5544"/>
    <cellStyle name="解释性文本 2 4 3" xfId="5545"/>
    <cellStyle name="解释性文本 2 40" xfId="5533"/>
    <cellStyle name="解释性文本 2 41" xfId="5535"/>
    <cellStyle name="解释性文本 2 42" xfId="5537"/>
    <cellStyle name="解释性文本 2 43" xfId="5539"/>
    <cellStyle name="解释性文本 2 44" xfId="5541"/>
    <cellStyle name="解释性文本 2 45" xfId="5547"/>
    <cellStyle name="解释性文本 2 46" xfId="5549"/>
    <cellStyle name="解释性文本 2 47" xfId="5551"/>
    <cellStyle name="解释性文本 2 48" xfId="5552"/>
    <cellStyle name="解释性文本 2 49" xfId="3877"/>
    <cellStyle name="解释性文本 2 5" xfId="5553"/>
    <cellStyle name="解释性文本 2 5 2" xfId="5554"/>
    <cellStyle name="解释性文本 2 50" xfId="5546"/>
    <cellStyle name="解释性文本 2 51" xfId="5548"/>
    <cellStyle name="解释性文本 2 6" xfId="5555"/>
    <cellStyle name="解释性文本 2 7" xfId="5556"/>
    <cellStyle name="解释性文本 2 8" xfId="5557"/>
    <cellStyle name="解释性文本 2 9" xfId="5558"/>
    <cellStyle name="解释性文本 3" xfId="5559"/>
    <cellStyle name="解释性文本 3 2" xfId="5562"/>
    <cellStyle name="解释性文本 3 3" xfId="5565"/>
    <cellStyle name="解释性文本 3 4" xfId="5568"/>
    <cellStyle name="解释性文本 4" xfId="5569"/>
    <cellStyle name="解释性文本 4 2" xfId="5570"/>
    <cellStyle name="解释性文本 4 3" xfId="5571"/>
    <cellStyle name="解释性文本 5" xfId="5572"/>
    <cellStyle name="解释性文本 5 2" xfId="5573"/>
    <cellStyle name="解释性文本 5 3" xfId="5574"/>
    <cellStyle name="解释性文本 6" xfId="5575"/>
    <cellStyle name="解释性文本 6 2" xfId="5576"/>
    <cellStyle name="解释性文本 7" xfId="5577"/>
    <cellStyle name="解释性文本 7 2" xfId="5578"/>
    <cellStyle name="解释性文本 8" xfId="5579"/>
    <cellStyle name="解释性文本 8 2" xfId="5582"/>
    <cellStyle name="解释性文本 9" xfId="5583"/>
    <cellStyle name="解释性文本 9 2" xfId="5585"/>
    <cellStyle name="警告文本 10" xfId="5586"/>
    <cellStyle name="警告文本 10 2" xfId="5588"/>
    <cellStyle name="警告文本 11" xfId="5589"/>
    <cellStyle name="警告文本 11 2" xfId="1858"/>
    <cellStyle name="警告文本 12" xfId="5590"/>
    <cellStyle name="警告文本 12 2" xfId="5591"/>
    <cellStyle name="警告文本 13" xfId="5592"/>
    <cellStyle name="警告文本 13 2" xfId="5593"/>
    <cellStyle name="警告文本 14" xfId="5594"/>
    <cellStyle name="警告文本 14 2" xfId="5595"/>
    <cellStyle name="警告文本 2" xfId="5596"/>
    <cellStyle name="警告文本 2 10" xfId="5597"/>
    <cellStyle name="警告文本 2 11" xfId="5598"/>
    <cellStyle name="警告文本 2 12" xfId="5599"/>
    <cellStyle name="警告文本 2 13" xfId="5600"/>
    <cellStyle name="警告文本 2 14" xfId="5601"/>
    <cellStyle name="警告文本 2 15" xfId="5603"/>
    <cellStyle name="警告文本 2 16" xfId="5605"/>
    <cellStyle name="警告文本 2 17" xfId="5607"/>
    <cellStyle name="警告文本 2 18" xfId="5609"/>
    <cellStyle name="警告文本 2 19" xfId="5611"/>
    <cellStyle name="警告文本 2 2" xfId="1667"/>
    <cellStyle name="警告文本 2 2 2" xfId="5612"/>
    <cellStyle name="警告文本 2 2 3" xfId="5613"/>
    <cellStyle name="警告文本 2 2 4" xfId="5614"/>
    <cellStyle name="警告文本 2 20" xfId="5602"/>
    <cellStyle name="警告文本 2 21" xfId="5604"/>
    <cellStyle name="警告文本 2 22" xfId="5606"/>
    <cellStyle name="警告文本 2 23" xfId="5608"/>
    <cellStyle name="警告文本 2 24" xfId="5610"/>
    <cellStyle name="警告文本 2 25" xfId="5616"/>
    <cellStyle name="警告文本 2 26" xfId="5618"/>
    <cellStyle name="警告文本 2 27" xfId="5620"/>
    <cellStyle name="警告文本 2 28" xfId="5622"/>
    <cellStyle name="警告文本 2 29" xfId="5624"/>
    <cellStyle name="警告文本 2 3" xfId="5625"/>
    <cellStyle name="警告文本 2 3 2" xfId="5626"/>
    <cellStyle name="警告文本 2 3 3" xfId="5627"/>
    <cellStyle name="警告文本 2 3 4" xfId="5628"/>
    <cellStyle name="警告文本 2 30" xfId="5615"/>
    <cellStyle name="警告文本 2 31" xfId="5617"/>
    <cellStyle name="警告文本 2 32" xfId="5619"/>
    <cellStyle name="警告文本 2 33" xfId="5621"/>
    <cellStyle name="警告文本 2 34" xfId="5623"/>
    <cellStyle name="警告文本 2 35" xfId="5631"/>
    <cellStyle name="警告文本 2 36" xfId="5633"/>
    <cellStyle name="警告文本 2 37" xfId="5635"/>
    <cellStyle name="警告文本 2 38" xfId="5637"/>
    <cellStyle name="警告文本 2 39" xfId="5639"/>
    <cellStyle name="警告文本 2 4" xfId="5640"/>
    <cellStyle name="警告文本 2 4 2" xfId="5641"/>
    <cellStyle name="警告文本 2 4 3" xfId="5642"/>
    <cellStyle name="警告文本 2 40" xfId="5630"/>
    <cellStyle name="警告文本 2 41" xfId="5632"/>
    <cellStyle name="警告文本 2 42" xfId="5634"/>
    <cellStyle name="警告文本 2 43" xfId="5636"/>
    <cellStyle name="警告文本 2 44" xfId="5638"/>
    <cellStyle name="警告文本 2 45" xfId="5644"/>
    <cellStyle name="警告文本 2 46" xfId="5646"/>
    <cellStyle name="警告文本 2 47" xfId="5647"/>
    <cellStyle name="警告文本 2 48" xfId="5648"/>
    <cellStyle name="警告文本 2 49" xfId="5649"/>
    <cellStyle name="警告文本 2 5" xfId="5650"/>
    <cellStyle name="警告文本 2 5 2" xfId="913"/>
    <cellStyle name="警告文本 2 50" xfId="5643"/>
    <cellStyle name="警告文本 2 51" xfId="5645"/>
    <cellStyle name="警告文本 2 6" xfId="5651"/>
    <cellStyle name="警告文本 2 7" xfId="5652"/>
    <cellStyle name="警告文本 2 8" xfId="5653"/>
    <cellStyle name="警告文本 2 9" xfId="5654"/>
    <cellStyle name="警告文本 3" xfId="5655"/>
    <cellStyle name="警告文本 3 2" xfId="5656"/>
    <cellStyle name="警告文本 3 3" xfId="5657"/>
    <cellStyle name="警告文本 3 4" xfId="5658"/>
    <cellStyle name="警告文本 4" xfId="5659"/>
    <cellStyle name="警告文本 4 2" xfId="5660"/>
    <cellStyle name="警告文本 4 3" xfId="5661"/>
    <cellStyle name="警告文本 5" xfId="5662"/>
    <cellStyle name="警告文本 5 2" xfId="5663"/>
    <cellStyle name="警告文本 5 3" xfId="5664"/>
    <cellStyle name="警告文本 6" xfId="5665"/>
    <cellStyle name="警告文本 6 2" xfId="5666"/>
    <cellStyle name="警告文本 7" xfId="5667"/>
    <cellStyle name="警告文本 7 2" xfId="5668"/>
    <cellStyle name="警告文本 8" xfId="5669"/>
    <cellStyle name="警告文本 8 2" xfId="5670"/>
    <cellStyle name="警告文本 9" xfId="5671"/>
    <cellStyle name="警告文本 9 2" xfId="5672"/>
    <cellStyle name="链接单元格 10" xfId="5673"/>
    <cellStyle name="链接单元格 10 2" xfId="5674"/>
    <cellStyle name="链接单元格 11" xfId="269"/>
    <cellStyle name="链接单元格 11 2" xfId="5675"/>
    <cellStyle name="链接单元格 12" xfId="5676"/>
    <cellStyle name="链接单元格 12 2" xfId="5677"/>
    <cellStyle name="链接单元格 13" xfId="5678"/>
    <cellStyle name="链接单元格 13 2" xfId="5679"/>
    <cellStyle name="链接单元格 14" xfId="5680"/>
    <cellStyle name="链接单元格 14 2" xfId="5681"/>
    <cellStyle name="链接单元格 2" xfId="5682"/>
    <cellStyle name="链接单元格 2 10" xfId="5683"/>
    <cellStyle name="链接单元格 2 11" xfId="5684"/>
    <cellStyle name="链接单元格 2 12" xfId="5685"/>
    <cellStyle name="链接单元格 2 13" xfId="5686"/>
    <cellStyle name="链接单元格 2 14" xfId="5584"/>
    <cellStyle name="链接单元格 2 15" xfId="5688"/>
    <cellStyle name="链接单元格 2 16" xfId="5690"/>
    <cellStyle name="链接单元格 2 17" xfId="5692"/>
    <cellStyle name="链接单元格 2 18" xfId="5694"/>
    <cellStyle name="链接单元格 2 19" xfId="5696"/>
    <cellStyle name="链接单元格 2 2" xfId="5697"/>
    <cellStyle name="链接单元格 2 2 2" xfId="5698"/>
    <cellStyle name="链接单元格 2 2 3" xfId="5699"/>
    <cellStyle name="链接单元格 2 2 4" xfId="5700"/>
    <cellStyle name="链接单元格 2 20" xfId="5687"/>
    <cellStyle name="链接单元格 2 21" xfId="5689"/>
    <cellStyle name="链接单元格 2 22" xfId="5691"/>
    <cellStyle name="链接单元格 2 23" xfId="5693"/>
    <cellStyle name="链接单元格 2 24" xfId="5695"/>
    <cellStyle name="链接单元格 2 25" xfId="5702"/>
    <cellStyle name="链接单元格 2 26" xfId="5704"/>
    <cellStyle name="链接单元格 2 27" xfId="5706"/>
    <cellStyle name="链接单元格 2 28" xfId="5708"/>
    <cellStyle name="链接单元格 2 29" xfId="5710"/>
    <cellStyle name="链接单元格 2 3" xfId="5711"/>
    <cellStyle name="链接单元格 2 3 2" xfId="5712"/>
    <cellStyle name="链接单元格 2 3 3" xfId="5713"/>
    <cellStyle name="链接单元格 2 3 4" xfId="5714"/>
    <cellStyle name="链接单元格 2 30" xfId="5701"/>
    <cellStyle name="链接单元格 2 31" xfId="5703"/>
    <cellStyle name="链接单元格 2 32" xfId="5705"/>
    <cellStyle name="链接单元格 2 33" xfId="5707"/>
    <cellStyle name="链接单元格 2 34" xfId="5709"/>
    <cellStyle name="链接单元格 2 35" xfId="5716"/>
    <cellStyle name="链接单元格 2 36" xfId="5718"/>
    <cellStyle name="链接单元格 2 37" xfId="5720"/>
    <cellStyle name="链接单元格 2 38" xfId="5722"/>
    <cellStyle name="链接单元格 2 39" xfId="5724"/>
    <cellStyle name="链接单元格 2 4" xfId="5725"/>
    <cellStyle name="链接单元格 2 4 2" xfId="5726"/>
    <cellStyle name="链接单元格 2 4 3" xfId="5727"/>
    <cellStyle name="链接单元格 2 40" xfId="5715"/>
    <cellStyle name="链接单元格 2 41" xfId="5717"/>
    <cellStyle name="链接单元格 2 42" xfId="5719"/>
    <cellStyle name="链接单元格 2 43" xfId="5721"/>
    <cellStyle name="链接单元格 2 44" xfId="5723"/>
    <cellStyle name="链接单元格 2 45" xfId="1974"/>
    <cellStyle name="链接单元格 2 46" xfId="1977"/>
    <cellStyle name="链接单元格 2 47" xfId="5728"/>
    <cellStyle name="链接单元格 2 48" xfId="5729"/>
    <cellStyle name="链接单元格 2 49" xfId="5730"/>
    <cellStyle name="链接单元格 2 5" xfId="5731"/>
    <cellStyle name="链接单元格 2 5 2" xfId="5732"/>
    <cellStyle name="链接单元格 2 50" xfId="1973"/>
    <cellStyle name="链接单元格 2 51" xfId="1976"/>
    <cellStyle name="链接单元格 2 6" xfId="5733"/>
    <cellStyle name="链接单元格 2 7" xfId="5734"/>
    <cellStyle name="链接单元格 2 8" xfId="5735"/>
    <cellStyle name="链接单元格 2 9" xfId="5736"/>
    <cellStyle name="链接单元格 3" xfId="4094"/>
    <cellStyle name="链接单元格 3 2" xfId="5737"/>
    <cellStyle name="链接单元格 3 3" xfId="5738"/>
    <cellStyle name="链接单元格 3 4" xfId="5739"/>
    <cellStyle name="链接单元格 4" xfId="5740"/>
    <cellStyle name="链接单元格 4 2" xfId="5741"/>
    <cellStyle name="链接单元格 4 3" xfId="5742"/>
    <cellStyle name="链接单元格 5" xfId="5743"/>
    <cellStyle name="链接单元格 5 2" xfId="5744"/>
    <cellStyle name="链接单元格 5 3" xfId="5745"/>
    <cellStyle name="链接单元格 6" xfId="5746"/>
    <cellStyle name="链接单元格 6 2" xfId="5747"/>
    <cellStyle name="链接单元格 7" xfId="5748"/>
    <cellStyle name="链接单元格 7 2" xfId="5749"/>
    <cellStyle name="链接单元格 8" xfId="5750"/>
    <cellStyle name="链接单元格 8 2" xfId="5751"/>
    <cellStyle name="链接单元格 9" xfId="4611"/>
    <cellStyle name="链接单元格 9 2" xfId="5752"/>
    <cellStyle name="千位分隔 10" xfId="5753"/>
    <cellStyle name="千位分隔 2" xfId="5754"/>
    <cellStyle name="千位分隔 2 10" xfId="5755"/>
    <cellStyle name="千位分隔 2 11" xfId="5756"/>
    <cellStyle name="千位分隔 2 12" xfId="5757"/>
    <cellStyle name="千位分隔 2 13" xfId="5758"/>
    <cellStyle name="千位分隔 2 14" xfId="5760"/>
    <cellStyle name="千位分隔 2 15" xfId="5762"/>
    <cellStyle name="千位分隔 2 16" xfId="5764"/>
    <cellStyle name="千位分隔 2 17" xfId="5766"/>
    <cellStyle name="千位分隔 2 18" xfId="5768"/>
    <cellStyle name="千位分隔 2 19" xfId="5770"/>
    <cellStyle name="千位分隔 2 2" xfId="2386"/>
    <cellStyle name="千位分隔 2 2 10" xfId="5771"/>
    <cellStyle name="千位分隔 2 2 11" xfId="5772"/>
    <cellStyle name="千位分隔 2 2 12" xfId="5773"/>
    <cellStyle name="千位分隔 2 2 13" xfId="5774"/>
    <cellStyle name="千位分隔 2 2 14" xfId="5775"/>
    <cellStyle name="千位分隔 2 2 15" xfId="5777"/>
    <cellStyle name="千位分隔 2 2 16" xfId="5779"/>
    <cellStyle name="千位分隔 2 2 17" xfId="5781"/>
    <cellStyle name="千位分隔 2 2 18" xfId="5783"/>
    <cellStyle name="千位分隔 2 2 19" xfId="5785"/>
    <cellStyle name="千位分隔 2 2 2" xfId="5786"/>
    <cellStyle name="千位分隔 2 2 2 2" xfId="5787"/>
    <cellStyle name="千位分隔 2 2 2 3" xfId="5788"/>
    <cellStyle name="千位分隔 2 2 2 4" xfId="5789"/>
    <cellStyle name="千位分隔 2 2 20" xfId="5776"/>
    <cellStyle name="千位分隔 2 2 21" xfId="5778"/>
    <cellStyle name="千位分隔 2 2 22" xfId="5780"/>
    <cellStyle name="千位分隔 2 2 23" xfId="5782"/>
    <cellStyle name="千位分隔 2 2 24" xfId="5784"/>
    <cellStyle name="千位分隔 2 2 25" xfId="5791"/>
    <cellStyle name="千位分隔 2 2 26" xfId="5793"/>
    <cellStyle name="千位分隔 2 2 27" xfId="5795"/>
    <cellStyle name="千位分隔 2 2 28" xfId="5797"/>
    <cellStyle name="千位分隔 2 2 29" xfId="5799"/>
    <cellStyle name="千位分隔 2 2 3" xfId="5401"/>
    <cellStyle name="千位分隔 2 2 3 2" xfId="5800"/>
    <cellStyle name="千位分隔 2 2 30" xfId="5790"/>
    <cellStyle name="千位分隔 2 2 31" xfId="5792"/>
    <cellStyle name="千位分隔 2 2 32" xfId="5794"/>
    <cellStyle name="千位分隔 2 2 33" xfId="5796"/>
    <cellStyle name="千位分隔 2 2 34" xfId="5798"/>
    <cellStyle name="千位分隔 2 2 35" xfId="5802"/>
    <cellStyle name="千位分隔 2 2 36" xfId="5804"/>
    <cellStyle name="千位分隔 2 2 37" xfId="5806"/>
    <cellStyle name="千位分隔 2 2 38" xfId="5808"/>
    <cellStyle name="千位分隔 2 2 39" xfId="5810"/>
    <cellStyle name="千位分隔 2 2 4" xfId="5811"/>
    <cellStyle name="千位分隔 2 2 40" xfId="5801"/>
    <cellStyle name="千位分隔 2 2 41" xfId="5803"/>
    <cellStyle name="千位分隔 2 2 42" xfId="5805"/>
    <cellStyle name="千位分隔 2 2 43" xfId="5807"/>
    <cellStyle name="千位分隔 2 2 44" xfId="5809"/>
    <cellStyle name="千位分隔 2 2 45" xfId="5813"/>
    <cellStyle name="千位分隔 2 2 46" xfId="5815"/>
    <cellStyle name="千位分隔 2 2 47" xfId="5817"/>
    <cellStyle name="千位分隔 2 2 48" xfId="5818"/>
    <cellStyle name="千位分隔 2 2 49" xfId="5819"/>
    <cellStyle name="千位分隔 2 2 5" xfId="5820"/>
    <cellStyle name="千位分隔 2 2 50" xfId="5812"/>
    <cellStyle name="千位分隔 2 2 51" xfId="5814"/>
    <cellStyle name="千位分隔 2 2 52" xfId="5816"/>
    <cellStyle name="千位分隔 2 2 6" xfId="5821"/>
    <cellStyle name="千位分隔 2 2 7" xfId="5822"/>
    <cellStyle name="千位分隔 2 2 8" xfId="5823"/>
    <cellStyle name="千位分隔 2 2 9" xfId="5824"/>
    <cellStyle name="千位分隔 2 20" xfId="5761"/>
    <cellStyle name="千位分隔 2 21" xfId="5763"/>
    <cellStyle name="千位分隔 2 22" xfId="5765"/>
    <cellStyle name="千位分隔 2 23" xfId="5767"/>
    <cellStyle name="千位分隔 2 24" xfId="5769"/>
    <cellStyle name="千位分隔 2 25" xfId="5826"/>
    <cellStyle name="千位分隔 2 26" xfId="5828"/>
    <cellStyle name="千位分隔 2 27" xfId="5830"/>
    <cellStyle name="千位分隔 2 28" xfId="5832"/>
    <cellStyle name="千位分隔 2 29" xfId="5834"/>
    <cellStyle name="千位分隔 2 3" xfId="2389"/>
    <cellStyle name="千位分隔 2 3 2" xfId="5835"/>
    <cellStyle name="千位分隔 2 3 3" xfId="5404"/>
    <cellStyle name="千位分隔 2 3 4" xfId="5836"/>
    <cellStyle name="千位分隔 2 30" xfId="5825"/>
    <cellStyle name="千位分隔 2 31" xfId="5827"/>
    <cellStyle name="千位分隔 2 32" xfId="5829"/>
    <cellStyle name="千位分隔 2 33" xfId="5831"/>
    <cellStyle name="千位分隔 2 34" xfId="5833"/>
    <cellStyle name="千位分隔 2 35" xfId="5838"/>
    <cellStyle name="千位分隔 2 36" xfId="5840"/>
    <cellStyle name="千位分隔 2 37" xfId="5842"/>
    <cellStyle name="千位分隔 2 38" xfId="5844"/>
    <cellStyle name="千位分隔 2 39" xfId="5846"/>
    <cellStyle name="千位分隔 2 4" xfId="2392"/>
    <cellStyle name="千位分隔 2 4 2" xfId="5847"/>
    <cellStyle name="千位分隔 2 4 3" xfId="5407"/>
    <cellStyle name="千位分隔 2 40" xfId="5837"/>
    <cellStyle name="千位分隔 2 41" xfId="5839"/>
    <cellStyle name="千位分隔 2 42" xfId="5841"/>
    <cellStyle name="千位分隔 2 43" xfId="5843"/>
    <cellStyle name="千位分隔 2 44" xfId="5845"/>
    <cellStyle name="千位分隔 2 45" xfId="5848"/>
    <cellStyle name="千位分隔 2 46" xfId="5849"/>
    <cellStyle name="千位分隔 2 47" xfId="5850"/>
    <cellStyle name="千位分隔 2 48" xfId="5851"/>
    <cellStyle name="千位分隔 2 49" xfId="5852"/>
    <cellStyle name="千位分隔 2 5" xfId="2395"/>
    <cellStyle name="千位分隔 2 5 2" xfId="5853"/>
    <cellStyle name="千位分隔 2 6" xfId="2401"/>
    <cellStyle name="千位分隔 2 7" xfId="2404"/>
    <cellStyle name="千位分隔 2 8" xfId="2407"/>
    <cellStyle name="千位分隔 2 9" xfId="2410"/>
    <cellStyle name="千位分隔 3" xfId="5854"/>
    <cellStyle name="千位分隔 3 2" xfId="5204"/>
    <cellStyle name="千位分隔 4" xfId="5855"/>
    <cellStyle name="千位分隔 5" xfId="5856"/>
    <cellStyle name="千位分隔 6" xfId="5857"/>
    <cellStyle name="千位分隔 7" xfId="5858"/>
    <cellStyle name="强调 1" xfId="5859"/>
    <cellStyle name="强调 2" xfId="5860"/>
    <cellStyle name="强调 3" xfId="5861"/>
    <cellStyle name="强调文字颜色 1 10" xfId="5862"/>
    <cellStyle name="强调文字颜色 1 10 2" xfId="5863"/>
    <cellStyle name="强调文字颜色 1 11" xfId="5864"/>
    <cellStyle name="强调文字颜色 1 11 2" xfId="5865"/>
    <cellStyle name="强调文字颜色 1 12" xfId="5866"/>
    <cellStyle name="强调文字颜色 1 12 2" xfId="5867"/>
    <cellStyle name="强调文字颜色 1 13" xfId="5868"/>
    <cellStyle name="强调文字颜色 1 13 2" xfId="5869"/>
    <cellStyle name="强调文字颜色 1 14" xfId="5870"/>
    <cellStyle name="强调文字颜色 1 15" xfId="5871"/>
    <cellStyle name="强调文字颜色 1 2" xfId="5872"/>
    <cellStyle name="强调文字颜色 1 2 10" xfId="5873"/>
    <cellStyle name="强调文字颜色 1 2 11" xfId="5874"/>
    <cellStyle name="强调文字颜色 1 2 12" xfId="5875"/>
    <cellStyle name="强调文字颜色 1 2 13" xfId="5438"/>
    <cellStyle name="强调文字颜色 1 2 14" xfId="5440"/>
    <cellStyle name="强调文字颜色 1 2 15" xfId="5443"/>
    <cellStyle name="强调文字颜色 1 2 16" xfId="5877"/>
    <cellStyle name="强调文字颜色 1 2 17" xfId="5879"/>
    <cellStyle name="强调文字颜色 1 2 18" xfId="5881"/>
    <cellStyle name="强调文字颜色 1 2 19" xfId="5883"/>
    <cellStyle name="强调文字颜色 1 2 2" xfId="5884"/>
    <cellStyle name="强调文字颜色 1 2 2 2" xfId="5885"/>
    <cellStyle name="强调文字颜色 1 2 2 3" xfId="5886"/>
    <cellStyle name="强调文字颜色 1 2 2 4" xfId="5887"/>
    <cellStyle name="强调文字颜色 1 2 20" xfId="5442"/>
    <cellStyle name="强调文字颜色 1 2 21" xfId="5876"/>
    <cellStyle name="强调文字颜色 1 2 22" xfId="5878"/>
    <cellStyle name="强调文字颜色 1 2 23" xfId="5880"/>
    <cellStyle name="强调文字颜色 1 2 24" xfId="5882"/>
    <cellStyle name="强调文字颜色 1 2 25" xfId="5889"/>
    <cellStyle name="强调文字颜色 1 2 26" xfId="5891"/>
    <cellStyle name="强调文字颜色 1 2 27" xfId="5893"/>
    <cellStyle name="强调文字颜色 1 2 28" xfId="5895"/>
    <cellStyle name="强调文字颜色 1 2 29" xfId="5897"/>
    <cellStyle name="强调文字颜色 1 2 3" xfId="5898"/>
    <cellStyle name="强调文字颜色 1 2 3 2" xfId="5899"/>
    <cellStyle name="强调文字颜色 1 2 3 3" xfId="5900"/>
    <cellStyle name="强调文字颜色 1 2 3 4" xfId="5901"/>
    <cellStyle name="强调文字颜色 1 2 30" xfId="5888"/>
    <cellStyle name="强调文字颜色 1 2 31" xfId="5890"/>
    <cellStyle name="强调文字颜色 1 2 32" xfId="5892"/>
    <cellStyle name="强调文字颜色 1 2 33" xfId="5894"/>
    <cellStyle name="强调文字颜色 1 2 34" xfId="5896"/>
    <cellStyle name="强调文字颜色 1 2 35" xfId="5903"/>
    <cellStyle name="强调文字颜色 1 2 36" xfId="5905"/>
    <cellStyle name="强调文字颜色 1 2 37" xfId="5907"/>
    <cellStyle name="强调文字颜色 1 2 38" xfId="5909"/>
    <cellStyle name="强调文字颜色 1 2 39" xfId="5911"/>
    <cellStyle name="强调文字颜色 1 2 4" xfId="5912"/>
    <cellStyle name="强调文字颜色 1 2 4 2" xfId="5913"/>
    <cellStyle name="强调文字颜色 1 2 4 3" xfId="5914"/>
    <cellStyle name="强调文字颜色 1 2 40" xfId="5902"/>
    <cellStyle name="强调文字颜色 1 2 41" xfId="5904"/>
    <cellStyle name="强调文字颜色 1 2 42" xfId="5906"/>
    <cellStyle name="强调文字颜色 1 2 43" xfId="5908"/>
    <cellStyle name="强调文字颜色 1 2 44" xfId="5910"/>
    <cellStyle name="强调文字颜色 1 2 45" xfId="5916"/>
    <cellStyle name="强调文字颜色 1 2 46" xfId="5918"/>
    <cellStyle name="强调文字颜色 1 2 47" xfId="5920"/>
    <cellStyle name="强调文字颜色 1 2 48" xfId="5922"/>
    <cellStyle name="强调文字颜色 1 2 49" xfId="5924"/>
    <cellStyle name="强调文字颜色 1 2 5" xfId="5925"/>
    <cellStyle name="强调文字颜色 1 2 5 2" xfId="5926"/>
    <cellStyle name="强调文字颜色 1 2 50" xfId="5915"/>
    <cellStyle name="强调文字颜色 1 2 51" xfId="5917"/>
    <cellStyle name="强调文字颜色 1 2 52" xfId="5919"/>
    <cellStyle name="强调文字颜色 1 2 53" xfId="5921"/>
    <cellStyle name="强调文字颜色 1 2 54" xfId="5923"/>
    <cellStyle name="强调文字颜色 1 2 55" xfId="5927"/>
    <cellStyle name="强调文字颜色 1 2 6" xfId="5928"/>
    <cellStyle name="强调文字颜色 1 2 7" xfId="5929"/>
    <cellStyle name="强调文字颜色 1 2 8" xfId="5930"/>
    <cellStyle name="强调文字颜色 1 2 9" xfId="5931"/>
    <cellStyle name="强调文字颜色 1 3" xfId="5932"/>
    <cellStyle name="强调文字颜色 1 3 2" xfId="5933"/>
    <cellStyle name="强调文字颜色 1 3 3" xfId="5934"/>
    <cellStyle name="强调文字颜色 1 3 4" xfId="5935"/>
    <cellStyle name="强调文字颜色 1 4" xfId="5936"/>
    <cellStyle name="强调文字颜色 1 4 2" xfId="5937"/>
    <cellStyle name="强调文字颜色 1 5" xfId="5938"/>
    <cellStyle name="强调文字颜色 1 5 2" xfId="5939"/>
    <cellStyle name="强调文字颜色 1 6" xfId="5940"/>
    <cellStyle name="强调文字颜色 1 6 2" xfId="5941"/>
    <cellStyle name="强调文字颜色 1 7" xfId="5942"/>
    <cellStyle name="强调文字颜色 1 7 2" xfId="5943"/>
    <cellStyle name="强调文字颜色 1 8" xfId="5944"/>
    <cellStyle name="强调文字颜色 1 8 2" xfId="5945"/>
    <cellStyle name="强调文字颜色 1 9" xfId="5946"/>
    <cellStyle name="强调文字颜色 1 9 2" xfId="5947"/>
    <cellStyle name="强调文字颜色 2 10" xfId="5948"/>
    <cellStyle name="强调文字颜色 2 10 2" xfId="5949"/>
    <cellStyle name="强调文字颜色 2 11" xfId="5950"/>
    <cellStyle name="强调文字颜色 2 11 2" xfId="5951"/>
    <cellStyle name="强调文字颜色 2 12" xfId="5952"/>
    <cellStyle name="强调文字颜色 2 12 2" xfId="5953"/>
    <cellStyle name="强调文字颜色 2 13" xfId="5954"/>
    <cellStyle name="强调文字颜色 2 13 2" xfId="5955"/>
    <cellStyle name="强调文字颜色 2 14" xfId="5956"/>
    <cellStyle name="强调文字颜色 2 15" xfId="5957"/>
    <cellStyle name="强调文字颜色 2 2" xfId="206"/>
    <cellStyle name="强调文字颜色 2 2 10" xfId="5958"/>
    <cellStyle name="强调文字颜色 2 2 11" xfId="5959"/>
    <cellStyle name="强调文字颜色 2 2 12" xfId="5960"/>
    <cellStyle name="强调文字颜色 2 2 13" xfId="5961"/>
    <cellStyle name="强调文字颜色 2 2 14" xfId="5962"/>
    <cellStyle name="强调文字颜色 2 2 15" xfId="5964"/>
    <cellStyle name="强调文字颜色 2 2 16" xfId="5966"/>
    <cellStyle name="强调文字颜色 2 2 17" xfId="5968"/>
    <cellStyle name="强调文字颜色 2 2 18" xfId="5970"/>
    <cellStyle name="强调文字颜色 2 2 19" xfId="5972"/>
    <cellStyle name="强调文字颜色 2 2 2" xfId="534"/>
    <cellStyle name="强调文字颜色 2 2 2 2" xfId="540"/>
    <cellStyle name="强调文字颜色 2 2 2 3" xfId="590"/>
    <cellStyle name="强调文字颜色 2 2 2 4" xfId="593"/>
    <cellStyle name="强调文字颜色 2 2 20" xfId="5963"/>
    <cellStyle name="强调文字颜色 2 2 21" xfId="5965"/>
    <cellStyle name="强调文字颜色 2 2 22" xfId="5967"/>
    <cellStyle name="强调文字颜色 2 2 23" xfId="5969"/>
    <cellStyle name="强调文字颜色 2 2 24" xfId="5971"/>
    <cellStyle name="强调文字颜色 2 2 25" xfId="5974"/>
    <cellStyle name="强调文字颜色 2 2 26" xfId="5976"/>
    <cellStyle name="强调文字颜色 2 2 27" xfId="5978"/>
    <cellStyle name="强调文字颜色 2 2 28" xfId="5980"/>
    <cellStyle name="强调文字颜色 2 2 29" xfId="5982"/>
    <cellStyle name="强调文字颜色 2 2 3" xfId="545"/>
    <cellStyle name="强调文字颜色 2 2 3 2" xfId="551"/>
    <cellStyle name="强调文字颜色 2 2 3 3" xfId="740"/>
    <cellStyle name="强调文字颜色 2 2 3 4" xfId="742"/>
    <cellStyle name="强调文字颜色 2 2 30" xfId="5973"/>
    <cellStyle name="强调文字颜色 2 2 31" xfId="5975"/>
    <cellStyle name="强调文字颜色 2 2 32" xfId="5977"/>
    <cellStyle name="强调文字颜色 2 2 33" xfId="5979"/>
    <cellStyle name="强调文字颜色 2 2 34" xfId="5981"/>
    <cellStyle name="强调文字颜色 2 2 35" xfId="5984"/>
    <cellStyle name="强调文字颜色 2 2 36" xfId="5986"/>
    <cellStyle name="强调文字颜色 2 2 37" xfId="5988"/>
    <cellStyle name="强调文字颜色 2 2 38" xfId="5990"/>
    <cellStyle name="强调文字颜色 2 2 39" xfId="5992"/>
    <cellStyle name="强调文字颜色 2 2 4" xfId="554"/>
    <cellStyle name="强调文字颜色 2 2 4 2" xfId="86"/>
    <cellStyle name="强调文字颜色 2 2 4 3" xfId="856"/>
    <cellStyle name="强调文字颜色 2 2 40" xfId="5983"/>
    <cellStyle name="强调文字颜色 2 2 41" xfId="5985"/>
    <cellStyle name="强调文字颜色 2 2 42" xfId="5987"/>
    <cellStyle name="强调文字颜色 2 2 43" xfId="5989"/>
    <cellStyle name="强调文字颜色 2 2 44" xfId="5991"/>
    <cellStyle name="强调文字颜色 2 2 45" xfId="5994"/>
    <cellStyle name="强调文字颜色 2 2 46" xfId="5996"/>
    <cellStyle name="强调文字颜色 2 2 47" xfId="5998"/>
    <cellStyle name="强调文字颜色 2 2 48" xfId="6000"/>
    <cellStyle name="强调文字颜色 2 2 49" xfId="6002"/>
    <cellStyle name="强调文字颜色 2 2 5" xfId="558"/>
    <cellStyle name="强调文字颜色 2 2 5 2" xfId="362"/>
    <cellStyle name="强调文字颜色 2 2 50" xfId="5993"/>
    <cellStyle name="强调文字颜色 2 2 51" xfId="5995"/>
    <cellStyle name="强调文字颜色 2 2 52" xfId="5997"/>
    <cellStyle name="强调文字颜色 2 2 53" xfId="5999"/>
    <cellStyle name="强调文字颜色 2 2 54" xfId="6001"/>
    <cellStyle name="强调文字颜色 2 2 55" xfId="6003"/>
    <cellStyle name="强调文字颜色 2 2 6" xfId="561"/>
    <cellStyle name="强调文字颜色 2 2 7" xfId="564"/>
    <cellStyle name="强调文字颜色 2 2 8" xfId="6004"/>
    <cellStyle name="强调文字颜色 2 2 9" xfId="6005"/>
    <cellStyle name="强调文字颜色 2 3" xfId="216"/>
    <cellStyle name="强调文字颜色 2 3 2" xfId="6006"/>
    <cellStyle name="强调文字颜色 2 3 3" xfId="6007"/>
    <cellStyle name="强调文字颜色 2 3 4" xfId="6008"/>
    <cellStyle name="强调文字颜色 2 4" xfId="234"/>
    <cellStyle name="强调文字颜色 2 4 2" xfId="6009"/>
    <cellStyle name="强调文字颜色 2 5" xfId="242"/>
    <cellStyle name="强调文字颜色 2 5 2" xfId="6010"/>
    <cellStyle name="强调文字颜色 2 6" xfId="248"/>
    <cellStyle name="强调文字颜色 2 6 2" xfId="6011"/>
    <cellStyle name="强调文字颜色 2 7" xfId="253"/>
    <cellStyle name="强调文字颜色 2 7 2" xfId="6012"/>
    <cellStyle name="强调文字颜色 2 8" xfId="258"/>
    <cellStyle name="强调文字颜色 2 8 2" xfId="4518"/>
    <cellStyle name="强调文字颜色 2 9" xfId="277"/>
    <cellStyle name="强调文字颜色 2 9 2" xfId="6013"/>
    <cellStyle name="强调文字颜色 3 10" xfId="6014"/>
    <cellStyle name="强调文字颜色 3 10 2" xfId="6015"/>
    <cellStyle name="强调文字颜色 3 11" xfId="6016"/>
    <cellStyle name="强调文字颜色 3 11 2" xfId="6017"/>
    <cellStyle name="强调文字颜色 3 12" xfId="6018"/>
    <cellStyle name="强调文字颜色 3 12 2" xfId="6019"/>
    <cellStyle name="强调文字颜色 3 13" xfId="6020"/>
    <cellStyle name="强调文字颜色 3 13 2" xfId="6021"/>
    <cellStyle name="强调文字颜色 3 14" xfId="6022"/>
    <cellStyle name="强调文字颜色 3 15" xfId="6023"/>
    <cellStyle name="强调文字颜色 3 2" xfId="421"/>
    <cellStyle name="强调文字颜色 3 2 10" xfId="6024"/>
    <cellStyle name="强调文字颜色 3 2 11" xfId="6025"/>
    <cellStyle name="强调文字颜色 3 2 12" xfId="6026"/>
    <cellStyle name="强调文字颜色 3 2 13" xfId="6027"/>
    <cellStyle name="强调文字颜色 3 2 14" xfId="6028"/>
    <cellStyle name="强调文字颜色 3 2 15" xfId="6030"/>
    <cellStyle name="强调文字颜色 3 2 16" xfId="6032"/>
    <cellStyle name="强调文字颜色 3 2 17" xfId="6034"/>
    <cellStyle name="强调文字颜色 3 2 18" xfId="6036"/>
    <cellStyle name="强调文字颜色 3 2 19" xfId="38"/>
    <cellStyle name="强调文字颜色 3 2 2" xfId="6037"/>
    <cellStyle name="强调文字颜色 3 2 2 2" xfId="6038"/>
    <cellStyle name="强调文字颜色 3 2 2 3" xfId="6039"/>
    <cellStyle name="强调文字颜色 3 2 2 4" xfId="6040"/>
    <cellStyle name="强调文字颜色 3 2 20" xfId="6029"/>
    <cellStyle name="强调文字颜色 3 2 21" xfId="6031"/>
    <cellStyle name="强调文字颜色 3 2 22" xfId="6033"/>
    <cellStyle name="强调文字颜色 3 2 23" xfId="6035"/>
    <cellStyle name="强调文字颜色 3 2 24" xfId="37"/>
    <cellStyle name="强调文字颜色 3 2 25" xfId="6042"/>
    <cellStyle name="强调文字颜色 3 2 26" xfId="6044"/>
    <cellStyle name="强调文字颜色 3 2 27" xfId="6046"/>
    <cellStyle name="强调文字颜色 3 2 28" xfId="6048"/>
    <cellStyle name="强调文字颜色 3 2 29" xfId="6050"/>
    <cellStyle name="强调文字颜色 3 2 3" xfId="6051"/>
    <cellStyle name="强调文字颜色 3 2 3 2" xfId="6052"/>
    <cellStyle name="强调文字颜色 3 2 3 3" xfId="6053"/>
    <cellStyle name="强调文字颜色 3 2 3 4" xfId="6054"/>
    <cellStyle name="强调文字颜色 3 2 30" xfId="6041"/>
    <cellStyle name="强调文字颜色 3 2 31" xfId="6043"/>
    <cellStyle name="强调文字颜色 3 2 32" xfId="6045"/>
    <cellStyle name="强调文字颜色 3 2 33" xfId="6047"/>
    <cellStyle name="强调文字颜色 3 2 34" xfId="6049"/>
    <cellStyle name="强调文字颜色 3 2 35" xfId="6056"/>
    <cellStyle name="强调文字颜色 3 2 36" xfId="6058"/>
    <cellStyle name="强调文字颜色 3 2 37" xfId="6060"/>
    <cellStyle name="强调文字颜色 3 2 38" xfId="6062"/>
    <cellStyle name="强调文字颜色 3 2 39" xfId="288"/>
    <cellStyle name="强调文字颜色 3 2 4" xfId="6063"/>
    <cellStyle name="强调文字颜色 3 2 4 2" xfId="6064"/>
    <cellStyle name="强调文字颜色 3 2 4 3" xfId="6065"/>
    <cellStyle name="强调文字颜色 3 2 40" xfId="6055"/>
    <cellStyle name="强调文字颜色 3 2 41" xfId="6057"/>
    <cellStyle name="强调文字颜色 3 2 42" xfId="6059"/>
    <cellStyle name="强调文字颜色 3 2 43" xfId="6061"/>
    <cellStyle name="强调文字颜色 3 2 44" xfId="287"/>
    <cellStyle name="强调文字颜色 3 2 45" xfId="298"/>
    <cellStyle name="强调文字颜色 3 2 46" xfId="307"/>
    <cellStyle name="强调文字颜色 3 2 47" xfId="336"/>
    <cellStyle name="强调文字颜色 3 2 48" xfId="345"/>
    <cellStyle name="强调文字颜色 3 2 49" xfId="354"/>
    <cellStyle name="强调文字颜色 3 2 5" xfId="6066"/>
    <cellStyle name="强调文字颜色 3 2 5 2" xfId="6067"/>
    <cellStyle name="强调文字颜色 3 2 50" xfId="297"/>
    <cellStyle name="强调文字颜色 3 2 51" xfId="306"/>
    <cellStyle name="强调文字颜色 3 2 52" xfId="335"/>
    <cellStyle name="强调文字颜色 3 2 53" xfId="344"/>
    <cellStyle name="强调文字颜色 3 2 54" xfId="353"/>
    <cellStyle name="强调文字颜色 3 2 55" xfId="365"/>
    <cellStyle name="强调文字颜色 3 2 6" xfId="6068"/>
    <cellStyle name="强调文字颜色 3 2 7" xfId="6069"/>
    <cellStyle name="强调文字颜色 3 2 8" xfId="6070"/>
    <cellStyle name="强调文字颜色 3 2 9" xfId="6071"/>
    <cellStyle name="强调文字颜色 3 3" xfId="425"/>
    <cellStyle name="强调文字颜色 3 3 2" xfId="6072"/>
    <cellStyle name="强调文字颜色 3 3 3" xfId="6073"/>
    <cellStyle name="强调文字颜色 3 3 4" xfId="6074"/>
    <cellStyle name="强调文字颜色 3 4" xfId="439"/>
    <cellStyle name="强调文字颜色 3 4 2" xfId="6075"/>
    <cellStyle name="强调文字颜色 3 5" xfId="443"/>
    <cellStyle name="强调文字颜色 3 5 2" xfId="6076"/>
    <cellStyle name="强调文字颜色 3 6" xfId="447"/>
    <cellStyle name="强调文字颜色 3 6 2" xfId="6077"/>
    <cellStyle name="强调文字颜色 3 7" xfId="451"/>
    <cellStyle name="强调文字颜色 3 7 2" xfId="5759"/>
    <cellStyle name="强调文字颜色 3 8" xfId="456"/>
    <cellStyle name="强调文字颜色 3 8 2" xfId="6078"/>
    <cellStyle name="强调文字颜色 3 9" xfId="471"/>
    <cellStyle name="强调文字颜色 3 9 2" xfId="294"/>
    <cellStyle name="强调文字颜色 4 10" xfId="4551"/>
    <cellStyle name="强调文字颜色 4 10 2" xfId="6079"/>
    <cellStyle name="强调文字颜色 4 11" xfId="6080"/>
    <cellStyle name="强调文字颜色 4 11 2" xfId="6081"/>
    <cellStyle name="强调文字颜色 4 12" xfId="6082"/>
    <cellStyle name="强调文字颜色 4 12 2" xfId="6083"/>
    <cellStyle name="强调文字颜色 4 13" xfId="6084"/>
    <cellStyle name="强调文字颜色 4 13 2" xfId="3297"/>
    <cellStyle name="强调文字颜色 4 14" xfId="6085"/>
    <cellStyle name="强调文字颜色 4 15" xfId="6086"/>
    <cellStyle name="强调文字颜色 4 2" xfId="6087"/>
    <cellStyle name="强调文字颜色 4 2 10" xfId="6088"/>
    <cellStyle name="强调文字颜色 4 2 11" xfId="6089"/>
    <cellStyle name="强调文字颜色 4 2 12" xfId="6090"/>
    <cellStyle name="强调文字颜色 4 2 13" xfId="6091"/>
    <cellStyle name="强调文字颜色 4 2 14" xfId="6092"/>
    <cellStyle name="强调文字颜色 4 2 15" xfId="6094"/>
    <cellStyle name="强调文字颜色 4 2 16" xfId="6096"/>
    <cellStyle name="强调文字颜色 4 2 17" xfId="6098"/>
    <cellStyle name="强调文字颜色 4 2 18" xfId="6100"/>
    <cellStyle name="强调文字颜色 4 2 19" xfId="4135"/>
    <cellStyle name="强调文字颜色 4 2 2" xfId="6101"/>
    <cellStyle name="强调文字颜色 4 2 2 2" xfId="6102"/>
    <cellStyle name="强调文字颜色 4 2 2 3" xfId="6103"/>
    <cellStyle name="强调文字颜色 4 2 2 4" xfId="6104"/>
    <cellStyle name="强调文字颜色 4 2 20" xfId="6093"/>
    <cellStyle name="强调文字颜色 4 2 21" xfId="6095"/>
    <cellStyle name="强调文字颜色 4 2 22" xfId="6097"/>
    <cellStyle name="强调文字颜色 4 2 23" xfId="6099"/>
    <cellStyle name="强调文字颜色 4 2 24" xfId="4134"/>
    <cellStyle name="强调文字颜色 4 2 25" xfId="4138"/>
    <cellStyle name="强调文字颜色 4 2 26" xfId="4141"/>
    <cellStyle name="强调文字颜色 4 2 27" xfId="4144"/>
    <cellStyle name="强调文字颜色 4 2 28" xfId="6106"/>
    <cellStyle name="强调文字颜色 4 2 29" xfId="6108"/>
    <cellStyle name="强调文字颜色 4 2 3" xfId="6109"/>
    <cellStyle name="强调文字颜色 4 2 3 2" xfId="6112"/>
    <cellStyle name="强调文字颜色 4 2 3 3" xfId="6115"/>
    <cellStyle name="强调文字颜色 4 2 3 4" xfId="6118"/>
    <cellStyle name="强调文字颜色 4 2 30" xfId="4137"/>
    <cellStyle name="强调文字颜色 4 2 31" xfId="4140"/>
    <cellStyle name="强调文字颜色 4 2 32" xfId="4143"/>
    <cellStyle name="强调文字颜色 4 2 33" xfId="6105"/>
    <cellStyle name="强调文字颜色 4 2 34" xfId="6107"/>
    <cellStyle name="强调文字颜色 4 2 35" xfId="6120"/>
    <cellStyle name="强调文字颜色 4 2 36" xfId="3196"/>
    <cellStyle name="强调文字颜色 4 2 37" xfId="3199"/>
    <cellStyle name="强调文字颜色 4 2 38" xfId="3202"/>
    <cellStyle name="强调文字颜色 4 2 39" xfId="3089"/>
    <cellStyle name="强调文字颜色 4 2 4" xfId="6121"/>
    <cellStyle name="强调文字颜色 4 2 4 2" xfId="6122"/>
    <cellStyle name="强调文字颜色 4 2 4 3" xfId="6123"/>
    <cellStyle name="强调文字颜色 4 2 40" xfId="6119"/>
    <cellStyle name="强调文字颜色 4 2 41" xfId="3195"/>
    <cellStyle name="强调文字颜色 4 2 42" xfId="3198"/>
    <cellStyle name="强调文字颜色 4 2 43" xfId="3201"/>
    <cellStyle name="强调文字颜色 4 2 44" xfId="3088"/>
    <cellStyle name="强调文字颜色 4 2 45" xfId="3119"/>
    <cellStyle name="强调文字颜色 4 2 46" xfId="3142"/>
    <cellStyle name="强调文字颜色 4 2 47" xfId="3165"/>
    <cellStyle name="强调文字颜色 4 2 48" xfId="3173"/>
    <cellStyle name="强调文字颜色 4 2 49" xfId="2124"/>
    <cellStyle name="强调文字颜色 4 2 5" xfId="6124"/>
    <cellStyle name="强调文字颜色 4 2 5 2" xfId="6125"/>
    <cellStyle name="强调文字颜色 4 2 50" xfId="3118"/>
    <cellStyle name="强调文字颜色 4 2 51" xfId="3141"/>
    <cellStyle name="强调文字颜色 4 2 52" xfId="3164"/>
    <cellStyle name="强调文字颜色 4 2 53" xfId="3172"/>
    <cellStyle name="强调文字颜色 4 2 54" xfId="2123"/>
    <cellStyle name="强调文字颜色 4 2 55" xfId="2149"/>
    <cellStyle name="强调文字颜色 4 2 6" xfId="6126"/>
    <cellStyle name="强调文字颜色 4 2 7" xfId="6127"/>
    <cellStyle name="强调文字颜色 4 2 8" xfId="6128"/>
    <cellStyle name="强调文字颜色 4 2 9" xfId="6129"/>
    <cellStyle name="强调文字颜色 4 3" xfId="6130"/>
    <cellStyle name="强调文字颜色 4 3 2" xfId="6131"/>
    <cellStyle name="强调文字颜色 4 3 3" xfId="6132"/>
    <cellStyle name="强调文字颜色 4 3 4" xfId="3554"/>
    <cellStyle name="强调文字颜色 4 4" xfId="6133"/>
    <cellStyle name="强调文字颜色 4 4 2" xfId="6134"/>
    <cellStyle name="强调文字颜色 4 5" xfId="6135"/>
    <cellStyle name="强调文字颜色 4 5 2" xfId="6136"/>
    <cellStyle name="强调文字颜色 4 6" xfId="6137"/>
    <cellStyle name="强调文字颜色 4 6 2" xfId="6138"/>
    <cellStyle name="强调文字颜色 4 7" xfId="6139"/>
    <cellStyle name="强调文字颜色 4 7 2" xfId="5230"/>
    <cellStyle name="强调文字颜色 4 8" xfId="6140"/>
    <cellStyle name="强调文字颜色 4 8 2" xfId="6141"/>
    <cellStyle name="强调文字颜色 4 9" xfId="6142"/>
    <cellStyle name="强调文字颜色 4 9 2" xfId="4071"/>
    <cellStyle name="强调文字颜色 5 10" xfId="6143"/>
    <cellStyle name="强调文字颜色 5 10 2" xfId="5629"/>
    <cellStyle name="强调文字颜色 5 11" xfId="6144"/>
    <cellStyle name="强调文字颜色 5 11 2" xfId="6145"/>
    <cellStyle name="强调文字颜色 5 12" xfId="6146"/>
    <cellStyle name="强调文字颜色 5 12 2" xfId="6147"/>
    <cellStyle name="强调文字颜色 5 13" xfId="6148"/>
    <cellStyle name="强调文字颜色 5 13 2" xfId="6149"/>
    <cellStyle name="强调文字颜色 5 14" xfId="6150"/>
    <cellStyle name="强调文字颜色 5 15" xfId="6151"/>
    <cellStyle name="强调文字颜色 5 2" xfId="6152"/>
    <cellStyle name="强调文字颜色 5 2 10" xfId="6153"/>
    <cellStyle name="强调文字颜色 5 2 11" xfId="6154"/>
    <cellStyle name="强调文字颜色 5 2 12" xfId="6155"/>
    <cellStyle name="强调文字颜色 5 2 13" xfId="6156"/>
    <cellStyle name="强调文字颜色 5 2 14" xfId="6157"/>
    <cellStyle name="强调文字颜色 5 2 15" xfId="6159"/>
    <cellStyle name="强调文字颜色 5 2 16" xfId="6161"/>
    <cellStyle name="强调文字颜色 5 2 17" xfId="6163"/>
    <cellStyle name="强调文字颜色 5 2 18" xfId="6165"/>
    <cellStyle name="强调文字颜色 5 2 19" xfId="4360"/>
    <cellStyle name="强调文字颜色 5 2 2" xfId="6166"/>
    <cellStyle name="强调文字颜色 5 2 2 2" xfId="6167"/>
    <cellStyle name="强调文字颜色 5 2 2 3" xfId="6168"/>
    <cellStyle name="强调文字颜色 5 2 2 4" xfId="6169"/>
    <cellStyle name="强调文字颜色 5 2 20" xfId="6158"/>
    <cellStyle name="强调文字颜色 5 2 21" xfId="6160"/>
    <cellStyle name="强调文字颜色 5 2 22" xfId="6162"/>
    <cellStyle name="强调文字颜色 5 2 23" xfId="6164"/>
    <cellStyle name="强调文字颜色 5 2 24" xfId="4359"/>
    <cellStyle name="强调文字颜色 5 2 25" xfId="6171"/>
    <cellStyle name="强调文字颜色 5 2 26" xfId="6173"/>
    <cellStyle name="强调文字颜色 5 2 27" xfId="6175"/>
    <cellStyle name="强调文字颜色 5 2 28" xfId="6177"/>
    <cellStyle name="强调文字颜色 5 2 29" xfId="6179"/>
    <cellStyle name="强调文字颜色 5 2 3" xfId="6180"/>
    <cellStyle name="强调文字颜色 5 2 3 2" xfId="6181"/>
    <cellStyle name="强调文字颜色 5 2 3 3" xfId="6182"/>
    <cellStyle name="强调文字颜色 5 2 3 4" xfId="6183"/>
    <cellStyle name="强调文字颜色 5 2 30" xfId="6170"/>
    <cellStyle name="强调文字颜色 5 2 31" xfId="6172"/>
    <cellStyle name="强调文字颜色 5 2 32" xfId="6174"/>
    <cellStyle name="强调文字颜色 5 2 33" xfId="6176"/>
    <cellStyle name="强调文字颜色 5 2 34" xfId="6178"/>
    <cellStyle name="强调文字颜色 5 2 35" xfId="6185"/>
    <cellStyle name="强调文字颜色 5 2 36" xfId="6187"/>
    <cellStyle name="强调文字颜色 5 2 37" xfId="6189"/>
    <cellStyle name="强调文字颜色 5 2 38" xfId="6191"/>
    <cellStyle name="强调文字颜色 5 2 39" xfId="6193"/>
    <cellStyle name="强调文字颜色 5 2 4" xfId="6194"/>
    <cellStyle name="强调文字颜色 5 2 4 2" xfId="6195"/>
    <cellStyle name="强调文字颜色 5 2 4 3" xfId="6196"/>
    <cellStyle name="强调文字颜色 5 2 40" xfId="6184"/>
    <cellStyle name="强调文字颜色 5 2 41" xfId="6186"/>
    <cellStyle name="强调文字颜色 5 2 42" xfId="6188"/>
    <cellStyle name="强调文字颜色 5 2 43" xfId="6190"/>
    <cellStyle name="强调文字颜色 5 2 44" xfId="6192"/>
    <cellStyle name="强调文字颜色 5 2 45" xfId="6198"/>
    <cellStyle name="强调文字颜色 5 2 46" xfId="6200"/>
    <cellStyle name="强调文字颜色 5 2 47" xfId="6202"/>
    <cellStyle name="强调文字颜色 5 2 48" xfId="6204"/>
    <cellStyle name="强调文字颜色 5 2 49" xfId="6206"/>
    <cellStyle name="强调文字颜色 5 2 5" xfId="6208"/>
    <cellStyle name="强调文字颜色 5 2 5 2" xfId="6209"/>
    <cellStyle name="强调文字颜色 5 2 50" xfId="6197"/>
    <cellStyle name="强调文字颜色 5 2 51" xfId="6199"/>
    <cellStyle name="强调文字颜色 5 2 52" xfId="6201"/>
    <cellStyle name="强调文字颜色 5 2 53" xfId="6203"/>
    <cellStyle name="强调文字颜色 5 2 54" xfId="6205"/>
    <cellStyle name="强调文字颜色 5 2 55" xfId="6210"/>
    <cellStyle name="强调文字颜色 5 2 6" xfId="6211"/>
    <cellStyle name="强调文字颜色 5 2 7" xfId="6212"/>
    <cellStyle name="强调文字颜色 5 2 8" xfId="6213"/>
    <cellStyle name="强调文字颜色 5 2 9" xfId="6214"/>
    <cellStyle name="强调文字颜色 5 3" xfId="6215"/>
    <cellStyle name="强调文字颜色 5 3 2" xfId="6216"/>
    <cellStyle name="强调文字颜色 5 3 3" xfId="6217"/>
    <cellStyle name="强调文字颜色 5 3 4" xfId="6218"/>
    <cellStyle name="强调文字颜色 5 4" xfId="6219"/>
    <cellStyle name="强调文字颜色 5 4 2" xfId="6220"/>
    <cellStyle name="强调文字颜色 5 5" xfId="6221"/>
    <cellStyle name="强调文字颜色 5 5 2" xfId="2133"/>
    <cellStyle name="强调文字颜色 5 6" xfId="6222"/>
    <cellStyle name="强调文字颜色 5 6 2" xfId="6224"/>
    <cellStyle name="强调文字颜色 5 7" xfId="6225"/>
    <cellStyle name="强调文字颜色 5 7 2" xfId="6226"/>
    <cellStyle name="强调文字颜色 5 8" xfId="6227"/>
    <cellStyle name="强调文字颜色 5 8 2" xfId="6228"/>
    <cellStyle name="强调文字颜色 5 9" xfId="6229"/>
    <cellStyle name="强调文字颜色 5 9 2" xfId="6230"/>
    <cellStyle name="强调文字颜色 6 10" xfId="6231"/>
    <cellStyle name="强调文字颜色 6 10 2" xfId="6232"/>
    <cellStyle name="强调文字颜色 6 11" xfId="6233"/>
    <cellStyle name="强调文字颜色 6 11 2" xfId="6234"/>
    <cellStyle name="强调文字颜色 6 12" xfId="6235"/>
    <cellStyle name="强调文字颜色 6 12 2" xfId="6236"/>
    <cellStyle name="强调文字颜色 6 13" xfId="6237"/>
    <cellStyle name="强调文字颜色 6 13 2" xfId="6238"/>
    <cellStyle name="强调文字颜色 6 14" xfId="6239"/>
    <cellStyle name="强调文字颜色 6 15" xfId="6240"/>
    <cellStyle name="强调文字颜色 6 2" xfId="6241"/>
    <cellStyle name="强调文字颜色 6 2 10" xfId="6242"/>
    <cellStyle name="强调文字颜色 6 2 11" xfId="6243"/>
    <cellStyle name="强调文字颜色 6 2 12" xfId="6244"/>
    <cellStyle name="强调文字颜色 6 2 13" xfId="6245"/>
    <cellStyle name="强调文字颜色 6 2 14" xfId="6246"/>
    <cellStyle name="强调文字颜色 6 2 15" xfId="6248"/>
    <cellStyle name="强调文字颜色 6 2 16" xfId="6250"/>
    <cellStyle name="强调文字颜色 6 2 17" xfId="6252"/>
    <cellStyle name="强调文字颜色 6 2 18" xfId="6254"/>
    <cellStyle name="强调文字颜色 6 2 19" xfId="6256"/>
    <cellStyle name="强调文字颜色 6 2 2" xfId="6257"/>
    <cellStyle name="强调文字颜色 6 2 2 2" xfId="6258"/>
    <cellStyle name="强调文字颜色 6 2 2 3" xfId="6259"/>
    <cellStyle name="强调文字颜色 6 2 2 4" xfId="6260"/>
    <cellStyle name="强调文字颜色 6 2 20" xfId="6247"/>
    <cellStyle name="强调文字颜色 6 2 21" xfId="6249"/>
    <cellStyle name="强调文字颜色 6 2 22" xfId="6251"/>
    <cellStyle name="强调文字颜色 6 2 23" xfId="6253"/>
    <cellStyle name="强调文字颜色 6 2 24" xfId="6255"/>
    <cellStyle name="强调文字颜色 6 2 25" xfId="6262"/>
    <cellStyle name="强调文字颜色 6 2 26" xfId="6264"/>
    <cellStyle name="强调文字颜色 6 2 27" xfId="6266"/>
    <cellStyle name="强调文字颜色 6 2 28" xfId="6268"/>
    <cellStyle name="强调文字颜色 6 2 29" xfId="6270"/>
    <cellStyle name="强调文字颜色 6 2 3" xfId="6271"/>
    <cellStyle name="强调文字颜色 6 2 3 2" xfId="6272"/>
    <cellStyle name="强调文字颜色 6 2 3 3" xfId="6273"/>
    <cellStyle name="强调文字颜色 6 2 3 4" xfId="6274"/>
    <cellStyle name="强调文字颜色 6 2 30" xfId="6261"/>
    <cellStyle name="强调文字颜色 6 2 31" xfId="6263"/>
    <cellStyle name="强调文字颜色 6 2 32" xfId="6265"/>
    <cellStyle name="强调文字颜色 6 2 33" xfId="6267"/>
    <cellStyle name="强调文字颜色 6 2 34" xfId="6269"/>
    <cellStyle name="强调文字颜色 6 2 35" xfId="6276"/>
    <cellStyle name="强调文字颜色 6 2 36" xfId="6278"/>
    <cellStyle name="强调文字颜色 6 2 37" xfId="6280"/>
    <cellStyle name="强调文字颜色 6 2 38" xfId="6282"/>
    <cellStyle name="强调文字颜色 6 2 39" xfId="6284"/>
    <cellStyle name="强调文字颜色 6 2 4" xfId="6285"/>
    <cellStyle name="强调文字颜色 6 2 4 2" xfId="6286"/>
    <cellStyle name="强调文字颜色 6 2 4 3" xfId="6287"/>
    <cellStyle name="强调文字颜色 6 2 40" xfId="6275"/>
    <cellStyle name="强调文字颜色 6 2 41" xfId="6277"/>
    <cellStyle name="强调文字颜色 6 2 42" xfId="6279"/>
    <cellStyle name="强调文字颜色 6 2 43" xfId="6281"/>
    <cellStyle name="强调文字颜色 6 2 44" xfId="6283"/>
    <cellStyle name="强调文字颜色 6 2 45" xfId="6289"/>
    <cellStyle name="强调文字颜色 6 2 46" xfId="6291"/>
    <cellStyle name="强调文字颜色 6 2 47" xfId="6293"/>
    <cellStyle name="强调文字颜色 6 2 48" xfId="6295"/>
    <cellStyle name="强调文字颜色 6 2 49" xfId="6297"/>
    <cellStyle name="强调文字颜色 6 2 5" xfId="6298"/>
    <cellStyle name="强调文字颜色 6 2 5 2" xfId="6299"/>
    <cellStyle name="强调文字颜色 6 2 50" xfId="6288"/>
    <cellStyle name="强调文字颜色 6 2 51" xfId="6290"/>
    <cellStyle name="强调文字颜色 6 2 52" xfId="6292"/>
    <cellStyle name="强调文字颜色 6 2 53" xfId="6294"/>
    <cellStyle name="强调文字颜色 6 2 54" xfId="6296"/>
    <cellStyle name="强调文字颜色 6 2 55" xfId="6300"/>
    <cellStyle name="强调文字颜色 6 2 6" xfId="6301"/>
    <cellStyle name="强调文字颜色 6 2 7" xfId="6302"/>
    <cellStyle name="强调文字颜色 6 2 8" xfId="6303"/>
    <cellStyle name="强调文字颜色 6 2 9" xfId="6304"/>
    <cellStyle name="强调文字颜色 6 3" xfId="6305"/>
    <cellStyle name="强调文字颜色 6 3 2" xfId="6306"/>
    <cellStyle name="强调文字颜色 6 3 3" xfId="6307"/>
    <cellStyle name="强调文字颜色 6 3 4" xfId="6308"/>
    <cellStyle name="强调文字颜色 6 4" xfId="6309"/>
    <cellStyle name="强调文字颜色 6 4 2" xfId="6310"/>
    <cellStyle name="强调文字颜色 6 5" xfId="6311"/>
    <cellStyle name="强调文字颜色 6 5 2" xfId="6312"/>
    <cellStyle name="强调文字颜色 6 6" xfId="6313"/>
    <cellStyle name="强调文字颜色 6 6 2" xfId="6314"/>
    <cellStyle name="强调文字颜色 6 7" xfId="6315"/>
    <cellStyle name="强调文字颜色 6 7 2" xfId="6316"/>
    <cellStyle name="强调文字颜色 6 8" xfId="6317"/>
    <cellStyle name="强调文字颜色 6 8 2" xfId="6318"/>
    <cellStyle name="强调文字颜色 6 9" xfId="6319"/>
    <cellStyle name="强调文字颜色 6 9 2" xfId="6321"/>
    <cellStyle name="适中 10" xfId="6322"/>
    <cellStyle name="适中 10 2" xfId="6323"/>
    <cellStyle name="适中 11" xfId="6324"/>
    <cellStyle name="适中 11 2" xfId="6325"/>
    <cellStyle name="适中 12" xfId="6326"/>
    <cellStyle name="适中 12 2" xfId="6327"/>
    <cellStyle name="适中 13" xfId="6328"/>
    <cellStyle name="适中 13 2" xfId="6329"/>
    <cellStyle name="适中 14" xfId="6330"/>
    <cellStyle name="适中 14 2" xfId="64"/>
    <cellStyle name="适中 2" xfId="6331"/>
    <cellStyle name="适中 2 10" xfId="5386"/>
    <cellStyle name="适中 2 11" xfId="5389"/>
    <cellStyle name="适中 2 12" xfId="5392"/>
    <cellStyle name="适中 2 13" xfId="5395"/>
    <cellStyle name="适中 2 14" xfId="6332"/>
    <cellStyle name="适中 2 15" xfId="6334"/>
    <cellStyle name="适中 2 16" xfId="2012"/>
    <cellStyle name="适中 2 17" xfId="6336"/>
    <cellStyle name="适中 2 18" xfId="6338"/>
    <cellStyle name="适中 2 19" xfId="1670"/>
    <cellStyle name="适中 2 2" xfId="6339"/>
    <cellStyle name="适中 2 2 2" xfId="6340"/>
    <cellStyle name="适中 2 2 3" xfId="6341"/>
    <cellStyle name="适中 2 2 4" xfId="6342"/>
    <cellStyle name="适中 2 20" xfId="6333"/>
    <cellStyle name="适中 2 21" xfId="2011"/>
    <cellStyle name="适中 2 22" xfId="6335"/>
    <cellStyle name="适中 2 23" xfId="6337"/>
    <cellStyle name="适中 2 24" xfId="1669"/>
    <cellStyle name="适中 2 25" xfId="6344"/>
    <cellStyle name="适中 2 26" xfId="6346"/>
    <cellStyle name="适中 2 27" xfId="6348"/>
    <cellStyle name="适中 2 28" xfId="6350"/>
    <cellStyle name="适中 2 29" xfId="6352"/>
    <cellStyle name="适中 2 3" xfId="6353"/>
    <cellStyle name="适中 2 3 2" xfId="5063"/>
    <cellStyle name="适中 2 3 3" xfId="6354"/>
    <cellStyle name="适中 2 3 4" xfId="6355"/>
    <cellStyle name="适中 2 30" xfId="6343"/>
    <cellStyle name="适中 2 31" xfId="6345"/>
    <cellStyle name="适中 2 32" xfId="6347"/>
    <cellStyle name="适中 2 33" xfId="6349"/>
    <cellStyle name="适中 2 34" xfId="6351"/>
    <cellStyle name="适中 2 35" xfId="6357"/>
    <cellStyle name="适中 2 36" xfId="6359"/>
    <cellStyle name="适中 2 37" xfId="6361"/>
    <cellStyle name="适中 2 38" xfId="3443"/>
    <cellStyle name="适中 2 39" xfId="6363"/>
    <cellStyle name="适中 2 4" xfId="6364"/>
    <cellStyle name="适中 2 4 2" xfId="6365"/>
    <cellStyle name="适中 2 4 3" xfId="6366"/>
    <cellStyle name="适中 2 40" xfId="6356"/>
    <cellStyle name="适中 2 41" xfId="6358"/>
    <cellStyle name="适中 2 42" xfId="6360"/>
    <cellStyle name="适中 2 43" xfId="3442"/>
    <cellStyle name="适中 2 44" xfId="6362"/>
    <cellStyle name="适中 2 45" xfId="6368"/>
    <cellStyle name="适中 2 46" xfId="6370"/>
    <cellStyle name="适中 2 47" xfId="6371"/>
    <cellStyle name="适中 2 48" xfId="6372"/>
    <cellStyle name="适中 2 49" xfId="6373"/>
    <cellStyle name="适中 2 5" xfId="6320"/>
    <cellStyle name="适中 2 5 2" xfId="6374"/>
    <cellStyle name="适中 2 50" xfId="6367"/>
    <cellStyle name="适中 2 51" xfId="6369"/>
    <cellStyle name="适中 2 6" xfId="6375"/>
    <cellStyle name="适中 2 7" xfId="6376"/>
    <cellStyle name="适中 2 8" xfId="6377"/>
    <cellStyle name="适中 2 9" xfId="6378"/>
    <cellStyle name="适中 3" xfId="6379"/>
    <cellStyle name="适中 3 2" xfId="6380"/>
    <cellStyle name="适中 3 3" xfId="6381"/>
    <cellStyle name="适中 3 4" xfId="6382"/>
    <cellStyle name="适中 4" xfId="6383"/>
    <cellStyle name="适中 4 2" xfId="6384"/>
    <cellStyle name="适中 4 3" xfId="6385"/>
    <cellStyle name="适中 4 4" xfId="6386"/>
    <cellStyle name="适中 5" xfId="6387"/>
    <cellStyle name="适中 5 2" xfId="6388"/>
    <cellStyle name="适中 5 3" xfId="6389"/>
    <cellStyle name="适中 6" xfId="4823"/>
    <cellStyle name="适中 6 2" xfId="6390"/>
    <cellStyle name="适中 7" xfId="6391"/>
    <cellStyle name="适中 7 2" xfId="6392"/>
    <cellStyle name="适中 8" xfId="6393"/>
    <cellStyle name="适中 8 2" xfId="119"/>
    <cellStyle name="适中 9" xfId="6394"/>
    <cellStyle name="适中 9 2" xfId="6395"/>
    <cellStyle name="输出 10" xfId="3093"/>
    <cellStyle name="输出 10 2" xfId="6396"/>
    <cellStyle name="输出 11" xfId="3096"/>
    <cellStyle name="输出 11 2" xfId="6397"/>
    <cellStyle name="输出 12" xfId="6398"/>
    <cellStyle name="输出 12 2" xfId="6399"/>
    <cellStyle name="输出 13" xfId="6400"/>
    <cellStyle name="输出 13 2" xfId="6401"/>
    <cellStyle name="输出 14" xfId="6402"/>
    <cellStyle name="输出 14 2" xfId="6403"/>
    <cellStyle name="输出 2" xfId="6404"/>
    <cellStyle name="输出 2 10" xfId="6405"/>
    <cellStyle name="输出 2 11" xfId="6406"/>
    <cellStyle name="输出 2 12" xfId="6407"/>
    <cellStyle name="输出 2 13" xfId="6408"/>
    <cellStyle name="输出 2 14" xfId="6409"/>
    <cellStyle name="输出 2 15" xfId="6411"/>
    <cellStyle name="输出 2 16" xfId="6413"/>
    <cellStyle name="输出 2 17" xfId="6415"/>
    <cellStyle name="输出 2 18" xfId="6417"/>
    <cellStyle name="输出 2 19" xfId="6419"/>
    <cellStyle name="输出 2 2" xfId="6420"/>
    <cellStyle name="输出 2 2 2" xfId="6421"/>
    <cellStyle name="输出 2 2 3" xfId="6422"/>
    <cellStyle name="输出 2 2 4" xfId="6423"/>
    <cellStyle name="输出 2 20" xfId="6410"/>
    <cellStyle name="输出 2 21" xfId="6412"/>
    <cellStyle name="输出 2 22" xfId="6414"/>
    <cellStyle name="输出 2 23" xfId="6416"/>
    <cellStyle name="输出 2 24" xfId="6418"/>
    <cellStyle name="输出 2 25" xfId="6425"/>
    <cellStyle name="输出 2 26" xfId="6427"/>
    <cellStyle name="输出 2 27" xfId="6429"/>
    <cellStyle name="输出 2 28" xfId="6431"/>
    <cellStyle name="输出 2 29" xfId="6433"/>
    <cellStyle name="输出 2 3" xfId="6434"/>
    <cellStyle name="输出 2 3 2" xfId="6435"/>
    <cellStyle name="输出 2 3 3" xfId="6436"/>
    <cellStyle name="输出 2 3 4" xfId="4234"/>
    <cellStyle name="输出 2 30" xfId="6424"/>
    <cellStyle name="输出 2 31" xfId="6426"/>
    <cellStyle name="输出 2 32" xfId="6428"/>
    <cellStyle name="输出 2 33" xfId="6430"/>
    <cellStyle name="输出 2 34" xfId="6432"/>
    <cellStyle name="输出 2 35" xfId="6438"/>
    <cellStyle name="输出 2 36" xfId="6440"/>
    <cellStyle name="输出 2 37" xfId="4102"/>
    <cellStyle name="输出 2 38" xfId="6442"/>
    <cellStyle name="输出 2 39" xfId="6444"/>
    <cellStyle name="输出 2 4" xfId="6445"/>
    <cellStyle name="输出 2 4 2" xfId="6446"/>
    <cellStyle name="输出 2 4 3" xfId="6447"/>
    <cellStyle name="输出 2 40" xfId="6437"/>
    <cellStyle name="输出 2 41" xfId="6439"/>
    <cellStyle name="输出 2 42" xfId="4101"/>
    <cellStyle name="输出 2 43" xfId="6441"/>
    <cellStyle name="输出 2 44" xfId="6443"/>
    <cellStyle name="输出 2 45" xfId="6449"/>
    <cellStyle name="输出 2 46" xfId="6451"/>
    <cellStyle name="输出 2 47" xfId="6452"/>
    <cellStyle name="输出 2 48" xfId="6453"/>
    <cellStyle name="输出 2 49" xfId="6455"/>
    <cellStyle name="输出 2 5" xfId="6456"/>
    <cellStyle name="输出 2 5 2" xfId="6457"/>
    <cellStyle name="输出 2 50" xfId="6448"/>
    <cellStyle name="输出 2 51" xfId="6450"/>
    <cellStyle name="输出 2 6" xfId="6458"/>
    <cellStyle name="输出 2 7" xfId="6459"/>
    <cellStyle name="输出 2 8" xfId="6460"/>
    <cellStyle name="输出 2 9" xfId="6461"/>
    <cellStyle name="输出 3" xfId="6462"/>
    <cellStyle name="输出 3 2" xfId="6463"/>
    <cellStyle name="输出 3 3" xfId="6464"/>
    <cellStyle name="输出 3 4" xfId="6465"/>
    <cellStyle name="输出 4" xfId="6466"/>
    <cellStyle name="输出 4 2" xfId="6467"/>
    <cellStyle name="输出 4 3" xfId="6468"/>
    <cellStyle name="输出 4 4" xfId="6469"/>
    <cellStyle name="输出 5" xfId="6470"/>
    <cellStyle name="输出 5 2" xfId="6471"/>
    <cellStyle name="输出 5 3" xfId="6472"/>
    <cellStyle name="输出 6" xfId="6473"/>
    <cellStyle name="输出 6 2" xfId="6207"/>
    <cellStyle name="输出 7" xfId="6474"/>
    <cellStyle name="输出 7 2" xfId="6475"/>
    <cellStyle name="输出 8" xfId="6476"/>
    <cellStyle name="输出 8 2" xfId="6477"/>
    <cellStyle name="输出 9" xfId="6478"/>
    <cellStyle name="输出 9 2" xfId="2143"/>
    <cellStyle name="输入 10" xfId="4318"/>
    <cellStyle name="输入 10 2" xfId="5147"/>
    <cellStyle name="输入 11" xfId="4321"/>
    <cellStyle name="输入 11 2" xfId="6479"/>
    <cellStyle name="输入 12" xfId="4324"/>
    <cellStyle name="输入 12 2" xfId="6480"/>
    <cellStyle name="输入 13" xfId="2761"/>
    <cellStyle name="输入 13 2" xfId="6481"/>
    <cellStyle name="输入 14" xfId="4327"/>
    <cellStyle name="输入 14 2" xfId="6482"/>
    <cellStyle name="输入 2" xfId="673"/>
    <cellStyle name="输入 2 10" xfId="6483"/>
    <cellStyle name="输入 2 11" xfId="6484"/>
    <cellStyle name="输入 2 12" xfId="6485"/>
    <cellStyle name="输入 2 13" xfId="6486"/>
    <cellStyle name="输入 2 14" xfId="6487"/>
    <cellStyle name="输入 2 15" xfId="6489"/>
    <cellStyle name="输入 2 16" xfId="6491"/>
    <cellStyle name="输入 2 17" xfId="6493"/>
    <cellStyle name="输入 2 18" xfId="6495"/>
    <cellStyle name="输入 2 19" xfId="6497"/>
    <cellStyle name="输入 2 2" xfId="4338"/>
    <cellStyle name="输入 2 2 2" xfId="6498"/>
    <cellStyle name="输入 2 2 3" xfId="6499"/>
    <cellStyle name="输入 2 2 4" xfId="6500"/>
    <cellStyle name="输入 2 20" xfId="6488"/>
    <cellStyle name="输入 2 21" xfId="6490"/>
    <cellStyle name="输入 2 22" xfId="6492"/>
    <cellStyle name="输入 2 23" xfId="6494"/>
    <cellStyle name="输入 2 24" xfId="6496"/>
    <cellStyle name="输入 2 25" xfId="6502"/>
    <cellStyle name="输入 2 26" xfId="6504"/>
    <cellStyle name="输入 2 27" xfId="6506"/>
    <cellStyle name="输入 2 28" xfId="4079"/>
    <cellStyle name="输入 2 29" xfId="6508"/>
    <cellStyle name="输入 2 3" xfId="4340"/>
    <cellStyle name="输入 2 3 2" xfId="6509"/>
    <cellStyle name="输入 2 3 3" xfId="6510"/>
    <cellStyle name="输入 2 3 4" xfId="6511"/>
    <cellStyle name="输入 2 30" xfId="6501"/>
    <cellStyle name="输入 2 31" xfId="6503"/>
    <cellStyle name="输入 2 32" xfId="6505"/>
    <cellStyle name="输入 2 33" xfId="4078"/>
    <cellStyle name="输入 2 34" xfId="6507"/>
    <cellStyle name="输入 2 35" xfId="6513"/>
    <cellStyle name="输入 2 36" xfId="6515"/>
    <cellStyle name="输入 2 37" xfId="6517"/>
    <cellStyle name="输入 2 38" xfId="6519"/>
    <cellStyle name="输入 2 39" xfId="6521"/>
    <cellStyle name="输入 2 4" xfId="4342"/>
    <cellStyle name="输入 2 4 2" xfId="6522"/>
    <cellStyle name="输入 2 4 3" xfId="6523"/>
    <cellStyle name="输入 2 40" xfId="6512"/>
    <cellStyle name="输入 2 41" xfId="6514"/>
    <cellStyle name="输入 2 42" xfId="6516"/>
    <cellStyle name="输入 2 43" xfId="6518"/>
    <cellStyle name="输入 2 44" xfId="6520"/>
    <cellStyle name="输入 2 45" xfId="6525"/>
    <cellStyle name="输入 2 46" xfId="6527"/>
    <cellStyle name="输入 2 47" xfId="5158"/>
    <cellStyle name="输入 2 48" xfId="6528"/>
    <cellStyle name="输入 2 49" xfId="6529"/>
    <cellStyle name="输入 2 5" xfId="6530"/>
    <cellStyle name="输入 2 5 2" xfId="6531"/>
    <cellStyle name="输入 2 50" xfId="6524"/>
    <cellStyle name="输入 2 51" xfId="6526"/>
    <cellStyle name="输入 2 6" xfId="6532"/>
    <cellStyle name="输入 2 7" xfId="6533"/>
    <cellStyle name="输入 2 8" xfId="6534"/>
    <cellStyle name="输入 2 9" xfId="6535"/>
    <cellStyle name="输入 3" xfId="678"/>
    <cellStyle name="输入 3 2" xfId="2975"/>
    <cellStyle name="输入 3 3" xfId="2978"/>
    <cellStyle name="输入 3 4" xfId="6536"/>
    <cellStyle name="输入 4" xfId="6537"/>
    <cellStyle name="输入 4 2" xfId="6538"/>
    <cellStyle name="输入 4 3" xfId="6539"/>
    <cellStyle name="输入 4 4" xfId="6540"/>
    <cellStyle name="输入 5" xfId="6541"/>
    <cellStyle name="输入 5 2" xfId="762"/>
    <cellStyle name="输入 5 3" xfId="764"/>
    <cellStyle name="输入 6" xfId="6542"/>
    <cellStyle name="输入 6 2" xfId="612"/>
    <cellStyle name="输入 7" xfId="6543"/>
    <cellStyle name="输入 7 2" xfId="6545"/>
    <cellStyle name="输入 8" xfId="6546"/>
    <cellStyle name="输入 8 2" xfId="6547"/>
    <cellStyle name="输入 9" xfId="6548"/>
    <cellStyle name="输入 9 2" xfId="6549"/>
    <cellStyle name="样式 1" xfId="6550"/>
    <cellStyle name="样式 1 10" xfId="2503"/>
    <cellStyle name="样式 1 100" xfId="6551"/>
    <cellStyle name="样式 1 101" xfId="6552"/>
    <cellStyle name="样式 1 102" xfId="6553"/>
    <cellStyle name="样式 1 103" xfId="6554"/>
    <cellStyle name="样式 1 104" xfId="6555"/>
    <cellStyle name="样式 1 105" xfId="6557"/>
    <cellStyle name="样式 1 106" xfId="6559"/>
    <cellStyle name="样式 1 107" xfId="6561"/>
    <cellStyle name="样式 1 108" xfId="6562"/>
    <cellStyle name="样式 1 109" xfId="6563"/>
    <cellStyle name="样式 1 11" xfId="2507"/>
    <cellStyle name="样式 1 110" xfId="6556"/>
    <cellStyle name="样式 1 111" xfId="6558"/>
    <cellStyle name="样式 1 112" xfId="6560"/>
    <cellStyle name="样式 1 12" xfId="2511"/>
    <cellStyle name="样式 1 13" xfId="2515"/>
    <cellStyle name="样式 1 14" xfId="2524"/>
    <cellStyle name="样式 1 15" xfId="2529"/>
    <cellStyle name="样式 1 16" xfId="2533"/>
    <cellStyle name="样式 1 17" xfId="2537"/>
    <cellStyle name="样式 1 18" xfId="2541"/>
    <cellStyle name="样式 1 19" xfId="2546"/>
    <cellStyle name="样式 1 2" xfId="6564"/>
    <cellStyle name="样式 1 2 10" xfId="6565"/>
    <cellStyle name="样式 1 2 11" xfId="6566"/>
    <cellStyle name="样式 1 2 12" xfId="6567"/>
    <cellStyle name="样式 1 2 13" xfId="6568"/>
    <cellStyle name="样式 1 2 14" xfId="5587"/>
    <cellStyle name="样式 1 2 15" xfId="6570"/>
    <cellStyle name="样式 1 2 16" xfId="6572"/>
    <cellStyle name="样式 1 2 17" xfId="6574"/>
    <cellStyle name="样式 1 2 18" xfId="6576"/>
    <cellStyle name="样式 1 2 19" xfId="6578"/>
    <cellStyle name="样式 1 2 2" xfId="2117"/>
    <cellStyle name="样式 1 2 2 2" xfId="3800"/>
    <cellStyle name="样式 1 2 2 3" xfId="6579"/>
    <cellStyle name="样式 1 2 2 4" xfId="6580"/>
    <cellStyle name="样式 1 2 20" xfId="6569"/>
    <cellStyle name="样式 1 2 21" xfId="6571"/>
    <cellStyle name="样式 1 2 22" xfId="6573"/>
    <cellStyle name="样式 1 2 23" xfId="6575"/>
    <cellStyle name="样式 1 2 24" xfId="6577"/>
    <cellStyle name="样式 1 2 25" xfId="6582"/>
    <cellStyle name="样式 1 2 26" xfId="6584"/>
    <cellStyle name="样式 1 2 27" xfId="6586"/>
    <cellStyle name="样式 1 2 28" xfId="6588"/>
    <cellStyle name="样式 1 2 29" xfId="6590"/>
    <cellStyle name="样式 1 2 3" xfId="2120"/>
    <cellStyle name="样式 1 2 3 2" xfId="6591"/>
    <cellStyle name="样式 1 2 30" xfId="6581"/>
    <cellStyle name="样式 1 2 31" xfId="6583"/>
    <cellStyle name="样式 1 2 32" xfId="6585"/>
    <cellStyle name="样式 1 2 33" xfId="6587"/>
    <cellStyle name="样式 1 2 34" xfId="6589"/>
    <cellStyle name="样式 1 2 35" xfId="6593"/>
    <cellStyle name="样式 1 2 36" xfId="6595"/>
    <cellStyle name="样式 1 2 37" xfId="6597"/>
    <cellStyle name="样式 1 2 38" xfId="1809"/>
    <cellStyle name="样式 1 2 39" xfId="1812"/>
    <cellStyle name="样式 1 2 4" xfId="2132"/>
    <cellStyle name="样式 1 2 40" xfId="6592"/>
    <cellStyle name="样式 1 2 41" xfId="6594"/>
    <cellStyle name="样式 1 2 42" xfId="6596"/>
    <cellStyle name="样式 1 2 43" xfId="1808"/>
    <cellStyle name="样式 1 2 44" xfId="1811"/>
    <cellStyle name="样式 1 2 45" xfId="1815"/>
    <cellStyle name="样式 1 2 46" xfId="1818"/>
    <cellStyle name="样式 1 2 47" xfId="1821"/>
    <cellStyle name="样式 1 2 48" xfId="1824"/>
    <cellStyle name="样式 1 2 49" xfId="1828"/>
    <cellStyle name="样式 1 2 5" xfId="2136"/>
    <cellStyle name="样式 1 2 50" xfId="1814"/>
    <cellStyle name="样式 1 2 51" xfId="1817"/>
    <cellStyle name="样式 1 2 52" xfId="1820"/>
    <cellStyle name="样式 1 2 53" xfId="1823"/>
    <cellStyle name="样式 1 2 54" xfId="1827"/>
    <cellStyle name="样式 1 2 55" xfId="1833"/>
    <cellStyle name="样式 1 2 56" xfId="1838"/>
    <cellStyle name="样式 1 2 57" xfId="1843"/>
    <cellStyle name="样式 1 2 58" xfId="1853"/>
    <cellStyle name="样式 1 2 59" xfId="1857"/>
    <cellStyle name="样式 1 2 6" xfId="2139"/>
    <cellStyle name="样式 1 2 60" xfId="1832"/>
    <cellStyle name="样式 1 2 61" xfId="1837"/>
    <cellStyle name="样式 1 2 62" xfId="1842"/>
    <cellStyle name="样式 1 2 63" xfId="1852"/>
    <cellStyle name="样式 1 2 64" xfId="1856"/>
    <cellStyle name="样式 1 2 65" xfId="1863"/>
    <cellStyle name="样式 1 2 66" xfId="1868"/>
    <cellStyle name="样式 1 2 67" xfId="1873"/>
    <cellStyle name="样式 1 2 68" xfId="1877"/>
    <cellStyle name="样式 1 2 69" xfId="1881"/>
    <cellStyle name="样式 1 2 7" xfId="2142"/>
    <cellStyle name="样式 1 2 70" xfId="1862"/>
    <cellStyle name="样式 1 2 71" xfId="1867"/>
    <cellStyle name="样式 1 2 72" xfId="1872"/>
    <cellStyle name="样式 1 2 73" xfId="1876"/>
    <cellStyle name="样式 1 2 74" xfId="1880"/>
    <cellStyle name="样式 1 2 75" xfId="115"/>
    <cellStyle name="样式 1 2 76" xfId="845"/>
    <cellStyle name="样式 1 2 77" xfId="849"/>
    <cellStyle name="样式 1 2 78" xfId="922"/>
    <cellStyle name="样式 1 2 79" xfId="926"/>
    <cellStyle name="样式 1 2 8" xfId="2146"/>
    <cellStyle name="样式 1 2 9" xfId="2163"/>
    <cellStyle name="样式 1 20" xfId="2528"/>
    <cellStyle name="样式 1 21" xfId="2532"/>
    <cellStyle name="样式 1 22" xfId="2536"/>
    <cellStyle name="样式 1 23" xfId="2540"/>
    <cellStyle name="样式 1 24" xfId="2545"/>
    <cellStyle name="样式 1 25" xfId="2550"/>
    <cellStyle name="样式 1 26" xfId="2553"/>
    <cellStyle name="样式 1 27" xfId="2556"/>
    <cellStyle name="样式 1 28" xfId="2559"/>
    <cellStyle name="样式 1 29" xfId="6599"/>
    <cellStyle name="样式 1 3" xfId="6600"/>
    <cellStyle name="样式 1 3 2" xfId="6601"/>
    <cellStyle name="样式 1 3 3" xfId="6602"/>
    <cellStyle name="样式 1 3 4" xfId="6223"/>
    <cellStyle name="样式 1 30" xfId="2549"/>
    <cellStyle name="样式 1 31" xfId="2552"/>
    <cellStyle name="样式 1 32" xfId="2555"/>
    <cellStyle name="样式 1 33" xfId="2558"/>
    <cellStyle name="样式 1 34" xfId="6598"/>
    <cellStyle name="样式 1 35" xfId="3147"/>
    <cellStyle name="样式 1 36" xfId="3150"/>
    <cellStyle name="样式 1 37" xfId="6604"/>
    <cellStyle name="样式 1 38" xfId="6606"/>
    <cellStyle name="样式 1 39" xfId="6608"/>
    <cellStyle name="样式 1 4" xfId="6609"/>
    <cellStyle name="样式 1 4 2" xfId="6610"/>
    <cellStyle name="样式 1 40" xfId="3146"/>
    <cellStyle name="样式 1 41" xfId="3149"/>
    <cellStyle name="样式 1 42" xfId="6603"/>
    <cellStyle name="样式 1 43" xfId="6605"/>
    <cellStyle name="样式 1 44" xfId="6607"/>
    <cellStyle name="样式 1 45" xfId="6612"/>
    <cellStyle name="样式 1 46" xfId="6614"/>
    <cellStyle name="样式 1 47" xfId="6616"/>
    <cellStyle name="样式 1 48" xfId="6618"/>
    <cellStyle name="样式 1 49" xfId="6620"/>
    <cellStyle name="样式 1 5" xfId="6621"/>
    <cellStyle name="样式 1 50" xfId="6611"/>
    <cellStyle name="样式 1 51" xfId="6613"/>
    <cellStyle name="样式 1 52" xfId="6615"/>
    <cellStyle name="样式 1 53" xfId="6617"/>
    <cellStyle name="样式 1 54" xfId="6619"/>
    <cellStyle name="样式 1 55" xfId="6623"/>
    <cellStyle name="样式 1 56" xfId="6625"/>
    <cellStyle name="样式 1 57" xfId="6627"/>
    <cellStyle name="样式 1 58" xfId="6629"/>
    <cellStyle name="样式 1 59" xfId="6631"/>
    <cellStyle name="样式 1 6" xfId="6632"/>
    <cellStyle name="样式 1 60" xfId="6622"/>
    <cellStyle name="样式 1 61" xfId="6624"/>
    <cellStyle name="样式 1 62" xfId="6626"/>
    <cellStyle name="样式 1 63" xfId="6628"/>
    <cellStyle name="样式 1 64" xfId="6630"/>
    <cellStyle name="样式 1 65" xfId="5174"/>
    <cellStyle name="样式 1 66" xfId="6634"/>
    <cellStyle name="样式 1 67" xfId="6636"/>
    <cellStyle name="样式 1 68" xfId="6638"/>
    <cellStyle name="样式 1 69" xfId="6640"/>
    <cellStyle name="样式 1 7" xfId="6641"/>
    <cellStyle name="样式 1 70" xfId="5173"/>
    <cellStyle name="样式 1 71" xfId="6633"/>
    <cellStyle name="样式 1 72" xfId="6635"/>
    <cellStyle name="样式 1 73" xfId="6637"/>
    <cellStyle name="样式 1 74" xfId="6639"/>
    <cellStyle name="样式 1 75" xfId="6643"/>
    <cellStyle name="样式 1 76" xfId="6645"/>
    <cellStyle name="样式 1 77" xfId="6647"/>
    <cellStyle name="样式 1 78" xfId="6649"/>
    <cellStyle name="样式 1 79" xfId="6651"/>
    <cellStyle name="样式 1 8" xfId="6652"/>
    <cellStyle name="样式 1 80" xfId="6642"/>
    <cellStyle name="样式 1 81" xfId="6644"/>
    <cellStyle name="样式 1 82" xfId="6646"/>
    <cellStyle name="样式 1 83" xfId="6648"/>
    <cellStyle name="样式 1 84" xfId="6650"/>
    <cellStyle name="样式 1 85" xfId="3170"/>
    <cellStyle name="样式 1 86" xfId="6654"/>
    <cellStyle name="样式 1 87" xfId="6656"/>
    <cellStyle name="样式 1 88" xfId="6658"/>
    <cellStyle name="样式 1 89" xfId="6660"/>
    <cellStyle name="样式 1 9" xfId="6661"/>
    <cellStyle name="样式 1 90" xfId="3169"/>
    <cellStyle name="样式 1 91" xfId="6653"/>
    <cellStyle name="样式 1 92" xfId="6655"/>
    <cellStyle name="样式 1 93" xfId="6657"/>
    <cellStyle name="样式 1 94" xfId="6659"/>
    <cellStyle name="样式 1 95" xfId="6662"/>
    <cellStyle name="样式 1 96" xfId="6663"/>
    <cellStyle name="样式 1 97" xfId="5117"/>
    <cellStyle name="样式 1 98" xfId="6664"/>
    <cellStyle name="样式 1 99" xfId="6665"/>
    <cellStyle name="着色 1" xfId="6666"/>
    <cellStyle name="着色 1 10" xfId="6667"/>
    <cellStyle name="着色 1 11" xfId="6668"/>
    <cellStyle name="着色 1 12" xfId="6669"/>
    <cellStyle name="着色 1 13" xfId="6670"/>
    <cellStyle name="着色 1 14" xfId="6671"/>
    <cellStyle name="着色 1 15" xfId="6673"/>
    <cellStyle name="着色 1 16" xfId="6675"/>
    <cellStyle name="着色 1 17" xfId="6677"/>
    <cellStyle name="着色 1 18" xfId="6679"/>
    <cellStyle name="着色 1 19" xfId="6681"/>
    <cellStyle name="着色 1 2" xfId="6682"/>
    <cellStyle name="着色 1 2 2" xfId="6683"/>
    <cellStyle name="着色 1 2 3" xfId="6684"/>
    <cellStyle name="着色 1 20" xfId="6672"/>
    <cellStyle name="着色 1 21" xfId="6674"/>
    <cellStyle name="着色 1 22" xfId="6676"/>
    <cellStyle name="着色 1 23" xfId="6678"/>
    <cellStyle name="着色 1 24" xfId="6680"/>
    <cellStyle name="着色 1 25" xfId="6686"/>
    <cellStyle name="着色 1 26" xfId="6688"/>
    <cellStyle name="着色 1 27" xfId="6690"/>
    <cellStyle name="着色 1 28" xfId="6692"/>
    <cellStyle name="着色 1 29" xfId="6694"/>
    <cellStyle name="着色 1 3" xfId="6695"/>
    <cellStyle name="着色 1 3 2" xfId="6696"/>
    <cellStyle name="着色 1 30" xfId="6685"/>
    <cellStyle name="着色 1 31" xfId="6687"/>
    <cellStyle name="着色 1 32" xfId="6689"/>
    <cellStyle name="着色 1 33" xfId="6691"/>
    <cellStyle name="着色 1 34" xfId="6693"/>
    <cellStyle name="着色 1 35" xfId="6698"/>
    <cellStyle name="着色 1 36" xfId="6700"/>
    <cellStyle name="着色 1 37" xfId="6702"/>
    <cellStyle name="着色 1 38" xfId="6704"/>
    <cellStyle name="着色 1 39" xfId="6706"/>
    <cellStyle name="着色 1 4" xfId="6707"/>
    <cellStyle name="着色 1 40" xfId="6697"/>
    <cellStyle name="着色 1 41" xfId="6699"/>
    <cellStyle name="着色 1 42" xfId="6701"/>
    <cellStyle name="着色 1 43" xfId="6703"/>
    <cellStyle name="着色 1 44" xfId="6705"/>
    <cellStyle name="着色 1 45" xfId="6709"/>
    <cellStyle name="着色 1 46" xfId="6710"/>
    <cellStyle name="着色 1 47" xfId="6711"/>
    <cellStyle name="着色 1 48" xfId="6712"/>
    <cellStyle name="着色 1 49" xfId="6713"/>
    <cellStyle name="着色 1 5" xfId="6714"/>
    <cellStyle name="着色 1 50" xfId="6708"/>
    <cellStyle name="着色 1 6" xfId="6715"/>
    <cellStyle name="着色 1 7" xfId="6716"/>
    <cellStyle name="着色 1 8" xfId="3358"/>
    <cellStyle name="着色 1 9" xfId="6717"/>
    <cellStyle name="着色 2" xfId="6718"/>
    <cellStyle name="着色 2 10" xfId="6719"/>
    <cellStyle name="着色 2 11" xfId="6720"/>
    <cellStyle name="着色 2 12" xfId="6721"/>
    <cellStyle name="着色 2 13" xfId="6722"/>
    <cellStyle name="着色 2 14" xfId="6723"/>
    <cellStyle name="着色 2 15" xfId="6725"/>
    <cellStyle name="着色 2 16" xfId="6727"/>
    <cellStyle name="着色 2 17" xfId="6729"/>
    <cellStyle name="着色 2 18" xfId="6731"/>
    <cellStyle name="着色 2 19" xfId="4058"/>
    <cellStyle name="着色 2 2" xfId="6732"/>
    <cellStyle name="着色 2 2 2" xfId="6733"/>
    <cellStyle name="着色 2 2 3" xfId="6734"/>
    <cellStyle name="着色 2 20" xfId="6724"/>
    <cellStyle name="着色 2 21" xfId="6726"/>
    <cellStyle name="着色 2 22" xfId="6728"/>
    <cellStyle name="着色 2 23" xfId="6730"/>
    <cellStyle name="着色 2 24" xfId="4057"/>
    <cellStyle name="着色 2 25" xfId="6736"/>
    <cellStyle name="着色 2 26" xfId="6738"/>
    <cellStyle name="着色 2 27" xfId="6740"/>
    <cellStyle name="着色 2 28" xfId="6742"/>
    <cellStyle name="着色 2 29" xfId="6744"/>
    <cellStyle name="着色 2 3" xfId="6745"/>
    <cellStyle name="着色 2 3 2" xfId="6746"/>
    <cellStyle name="着色 2 30" xfId="6735"/>
    <cellStyle name="着色 2 31" xfId="6737"/>
    <cellStyle name="着色 2 32" xfId="6739"/>
    <cellStyle name="着色 2 33" xfId="6741"/>
    <cellStyle name="着色 2 34" xfId="6743"/>
    <cellStyle name="着色 2 35" xfId="6748"/>
    <cellStyle name="着色 2 36" xfId="6750"/>
    <cellStyle name="着色 2 37" xfId="6752"/>
    <cellStyle name="着色 2 38" xfId="6754"/>
    <cellStyle name="着色 2 39" xfId="74"/>
    <cellStyle name="着色 2 4" xfId="6755"/>
    <cellStyle name="着色 2 40" xfId="6747"/>
    <cellStyle name="着色 2 41" xfId="6749"/>
    <cellStyle name="着色 2 42" xfId="6751"/>
    <cellStyle name="着色 2 43" xfId="6753"/>
    <cellStyle name="着色 2 44" xfId="73"/>
    <cellStyle name="着色 2 45" xfId="6757"/>
    <cellStyle name="着色 2 46" xfId="6758"/>
    <cellStyle name="着色 2 47" xfId="6759"/>
    <cellStyle name="着色 2 48" xfId="6760"/>
    <cellStyle name="着色 2 49" xfId="5184"/>
    <cellStyle name="着色 2 5" xfId="6761"/>
    <cellStyle name="着色 2 50" xfId="6756"/>
    <cellStyle name="着色 2 6" xfId="6762"/>
    <cellStyle name="着色 2 7" xfId="6763"/>
    <cellStyle name="着色 2 8" xfId="6764"/>
    <cellStyle name="着色 2 9" xfId="6765"/>
    <cellStyle name="着色 3" xfId="6766"/>
    <cellStyle name="着色 3 10" xfId="6767"/>
    <cellStyle name="着色 3 11" xfId="6768"/>
    <cellStyle name="着色 3 12" xfId="6769"/>
    <cellStyle name="着色 3 13" xfId="6770"/>
    <cellStyle name="着色 3 14" xfId="6771"/>
    <cellStyle name="着色 3 15" xfId="6773"/>
    <cellStyle name="着色 3 16" xfId="6775"/>
    <cellStyle name="着色 3 17" xfId="6777"/>
    <cellStyle name="着色 3 18" xfId="6779"/>
    <cellStyle name="着色 3 19" xfId="6781"/>
    <cellStyle name="着色 3 2" xfId="6782"/>
    <cellStyle name="着色 3 2 2" xfId="6783"/>
    <cellStyle name="着色 3 2 3" xfId="6784"/>
    <cellStyle name="着色 3 20" xfId="6772"/>
    <cellStyle name="着色 3 21" xfId="6774"/>
    <cellStyle name="着色 3 22" xfId="6776"/>
    <cellStyle name="着色 3 23" xfId="6778"/>
    <cellStyle name="着色 3 24" xfId="6780"/>
    <cellStyle name="着色 3 25" xfId="6111"/>
    <cellStyle name="着色 3 26" xfId="6114"/>
    <cellStyle name="着色 3 27" xfId="6117"/>
    <cellStyle name="着色 3 28" xfId="6786"/>
    <cellStyle name="着色 3 29" xfId="6788"/>
    <cellStyle name="着色 3 3" xfId="6789"/>
    <cellStyle name="着色 3 3 2" xfId="6790"/>
    <cellStyle name="着色 3 30" xfId="6110"/>
    <cellStyle name="着色 3 31" xfId="6113"/>
    <cellStyle name="着色 3 32" xfId="6116"/>
    <cellStyle name="着色 3 33" xfId="6785"/>
    <cellStyle name="着色 3 34" xfId="6787"/>
    <cellStyle name="着色 3 35" xfId="6792"/>
    <cellStyle name="着色 3 36" xfId="6794"/>
    <cellStyle name="着色 3 37" xfId="6796"/>
    <cellStyle name="着色 3 38" xfId="6798"/>
    <cellStyle name="着色 3 39" xfId="6800"/>
    <cellStyle name="着色 3 4" xfId="6801"/>
    <cellStyle name="着色 3 40" xfId="6791"/>
    <cellStyle name="着色 3 41" xfId="6793"/>
    <cellStyle name="着色 3 42" xfId="6795"/>
    <cellStyle name="着色 3 43" xfId="6797"/>
    <cellStyle name="着色 3 44" xfId="6799"/>
    <cellStyle name="着色 3 45" xfId="6803"/>
    <cellStyle name="着色 3 46" xfId="6804"/>
    <cellStyle name="着色 3 47" xfId="6805"/>
    <cellStyle name="着色 3 48" xfId="6806"/>
    <cellStyle name="着色 3 49" xfId="6807"/>
    <cellStyle name="着色 3 5" xfId="6808"/>
    <cellStyle name="着色 3 50" xfId="6802"/>
    <cellStyle name="着色 3 6" xfId="6809"/>
    <cellStyle name="着色 3 7" xfId="6810"/>
    <cellStyle name="着色 3 8" xfId="6811"/>
    <cellStyle name="着色 3 9" xfId="6812"/>
    <cellStyle name="着色 4" xfId="6813"/>
    <cellStyle name="着色 4 10" xfId="6814"/>
    <cellStyle name="着色 4 11" xfId="6815"/>
    <cellStyle name="着色 4 12" xfId="6816"/>
    <cellStyle name="着色 4 13" xfId="3060"/>
    <cellStyle name="着色 4 14" xfId="3062"/>
    <cellStyle name="着色 4 15" xfId="3065"/>
    <cellStyle name="着色 4 16" xfId="2520"/>
    <cellStyle name="着色 4 17" xfId="3070"/>
    <cellStyle name="着色 4 18" xfId="1676"/>
    <cellStyle name="着色 4 19" xfId="3073"/>
    <cellStyle name="着色 4 2" xfId="6817"/>
    <cellStyle name="着色 4 2 2" xfId="6818"/>
    <cellStyle name="着色 4 2 3" xfId="6819"/>
    <cellStyle name="着色 4 20" xfId="3064"/>
    <cellStyle name="着色 4 21" xfId="2519"/>
    <cellStyle name="着色 4 22" xfId="3069"/>
    <cellStyle name="着色 4 23" xfId="1675"/>
    <cellStyle name="着色 4 24" xfId="3072"/>
    <cellStyle name="着色 4 25" xfId="3077"/>
    <cellStyle name="着色 4 26" xfId="3081"/>
    <cellStyle name="着色 4 27" xfId="3085"/>
    <cellStyle name="着色 4 28" xfId="3099"/>
    <cellStyle name="着色 4 29" xfId="3103"/>
    <cellStyle name="着色 4 3" xfId="6820"/>
    <cellStyle name="着色 4 3 2" xfId="6821"/>
    <cellStyle name="着色 4 30" xfId="3076"/>
    <cellStyle name="着色 4 31" xfId="3080"/>
    <cellStyle name="着色 4 32" xfId="3084"/>
    <cellStyle name="着色 4 33" xfId="3098"/>
    <cellStyle name="着色 4 34" xfId="3102"/>
    <cellStyle name="着色 4 35" xfId="3107"/>
    <cellStyle name="着色 4 36" xfId="3111"/>
    <cellStyle name="着色 4 37" xfId="3115"/>
    <cellStyle name="着色 4 38" xfId="3123"/>
    <cellStyle name="着色 4 39" xfId="3127"/>
    <cellStyle name="着色 4 4" xfId="6822"/>
    <cellStyle name="着色 4 40" xfId="3106"/>
    <cellStyle name="着色 4 41" xfId="3110"/>
    <cellStyle name="着色 4 42" xfId="3114"/>
    <cellStyle name="着色 4 43" xfId="3122"/>
    <cellStyle name="着色 4 44" xfId="3126"/>
    <cellStyle name="着色 4 45" xfId="3131"/>
    <cellStyle name="着色 4 46" xfId="3134"/>
    <cellStyle name="着色 4 47" xfId="3138"/>
    <cellStyle name="着色 4 48" xfId="3152"/>
    <cellStyle name="着色 4 49" xfId="3155"/>
    <cellStyle name="着色 4 5" xfId="6823"/>
    <cellStyle name="着色 4 50" xfId="3130"/>
    <cellStyle name="着色 4 6" xfId="6824"/>
    <cellStyle name="着色 4 7" xfId="6825"/>
    <cellStyle name="着色 4 8" xfId="6826"/>
    <cellStyle name="着色 4 9" xfId="6827"/>
    <cellStyle name="着色 5" xfId="6828"/>
    <cellStyle name="着色 5 10" xfId="6829"/>
    <cellStyle name="着色 5 11" xfId="6830"/>
    <cellStyle name="着色 5 12" xfId="6831"/>
    <cellStyle name="着色 5 13" xfId="6832"/>
    <cellStyle name="着色 5 14" xfId="6833"/>
    <cellStyle name="着色 5 15" xfId="6835"/>
    <cellStyle name="着色 5 16" xfId="6837"/>
    <cellStyle name="着色 5 17" xfId="6839"/>
    <cellStyle name="着色 5 18" xfId="6841"/>
    <cellStyle name="着色 5 19" xfId="6843"/>
    <cellStyle name="着色 5 2" xfId="6844"/>
    <cellStyle name="着色 5 2 2" xfId="6845"/>
    <cellStyle name="着色 5 2 3" xfId="6846"/>
    <cellStyle name="着色 5 20" xfId="6834"/>
    <cellStyle name="着色 5 21" xfId="6836"/>
    <cellStyle name="着色 5 22" xfId="6838"/>
    <cellStyle name="着色 5 23" xfId="6840"/>
    <cellStyle name="着色 5 24" xfId="6842"/>
    <cellStyle name="着色 5 25" xfId="6848"/>
    <cellStyle name="着色 5 26" xfId="6850"/>
    <cellStyle name="着色 5 27" xfId="6852"/>
    <cellStyle name="着色 5 28" xfId="6854"/>
    <cellStyle name="着色 5 29" xfId="6856"/>
    <cellStyle name="着色 5 3" xfId="6857"/>
    <cellStyle name="着色 5 3 2" xfId="5550"/>
    <cellStyle name="着色 5 30" xfId="6847"/>
    <cellStyle name="着色 5 31" xfId="6849"/>
    <cellStyle name="着色 5 32" xfId="6851"/>
    <cellStyle name="着色 5 33" xfId="6853"/>
    <cellStyle name="着色 5 34" xfId="6855"/>
    <cellStyle name="着色 5 35" xfId="6859"/>
    <cellStyle name="着色 5 36" xfId="5561"/>
    <cellStyle name="着色 5 37" xfId="5564"/>
    <cellStyle name="着色 5 38" xfId="5567"/>
    <cellStyle name="着色 5 39" xfId="6861"/>
    <cellStyle name="着色 5 4" xfId="6862"/>
    <cellStyle name="着色 5 40" xfId="6858"/>
    <cellStyle name="着色 5 41" xfId="5560"/>
    <cellStyle name="着色 5 42" xfId="5563"/>
    <cellStyle name="着色 5 43" xfId="5566"/>
    <cellStyle name="着色 5 44" xfId="6860"/>
    <cellStyle name="着色 5 45" xfId="6864"/>
    <cellStyle name="着色 5 46" xfId="6865"/>
    <cellStyle name="着色 5 47" xfId="6866"/>
    <cellStyle name="着色 5 48" xfId="6867"/>
    <cellStyle name="着色 5 49" xfId="6868"/>
    <cellStyle name="着色 5 5" xfId="6869"/>
    <cellStyle name="着色 5 50" xfId="6863"/>
    <cellStyle name="着色 5 6" xfId="6870"/>
    <cellStyle name="着色 5 7" xfId="6871"/>
    <cellStyle name="着色 5 8" xfId="6872"/>
    <cellStyle name="着色 5 9" xfId="6873"/>
    <cellStyle name="着色 6" xfId="6874"/>
    <cellStyle name="着色 6 10" xfId="6875"/>
    <cellStyle name="着色 6 11" xfId="6876"/>
    <cellStyle name="着色 6 12" xfId="6877"/>
    <cellStyle name="着色 6 13" xfId="6878"/>
    <cellStyle name="着色 6 14" xfId="6879"/>
    <cellStyle name="着色 6 15" xfId="6881"/>
    <cellStyle name="着色 6 16" xfId="6883"/>
    <cellStyle name="着色 6 17" xfId="1936"/>
    <cellStyle name="着色 6 18" xfId="1939"/>
    <cellStyle name="着色 6 19" xfId="1942"/>
    <cellStyle name="着色 6 2" xfId="6884"/>
    <cellStyle name="着色 6 2 2" xfId="6885"/>
    <cellStyle name="着色 6 2 3" xfId="6886"/>
    <cellStyle name="着色 6 20" xfId="6880"/>
    <cellStyle name="着色 6 21" xfId="6882"/>
    <cellStyle name="着色 6 22" xfId="1935"/>
    <cellStyle name="着色 6 23" xfId="1938"/>
    <cellStyle name="着色 6 24" xfId="1941"/>
    <cellStyle name="着色 6 25" xfId="6888"/>
    <cellStyle name="着色 6 26" xfId="6890"/>
    <cellStyle name="着色 6 27" xfId="6892"/>
    <cellStyle name="着色 6 28" xfId="6894"/>
    <cellStyle name="着色 6 29" xfId="6896"/>
    <cellStyle name="着色 6 3" xfId="6897"/>
    <cellStyle name="着色 6 3 2" xfId="6898"/>
    <cellStyle name="着色 6 30" xfId="6887"/>
    <cellStyle name="着色 6 31" xfId="6889"/>
    <cellStyle name="着色 6 32" xfId="6891"/>
    <cellStyle name="着色 6 33" xfId="6893"/>
    <cellStyle name="着色 6 34" xfId="6895"/>
    <cellStyle name="着色 6 35" xfId="6900"/>
    <cellStyle name="着色 6 36" xfId="5581"/>
    <cellStyle name="着色 6 37" xfId="6902"/>
    <cellStyle name="着色 6 38" xfId="6904"/>
    <cellStyle name="着色 6 39" xfId="6906"/>
    <cellStyle name="着色 6 4" xfId="6907"/>
    <cellStyle name="着色 6 40" xfId="6899"/>
    <cellStyle name="着色 6 41" xfId="5580"/>
    <cellStyle name="着色 6 42" xfId="6901"/>
    <cellStyle name="着色 6 43" xfId="6903"/>
    <cellStyle name="着色 6 44" xfId="6905"/>
    <cellStyle name="着色 6 45" xfId="874"/>
    <cellStyle name="着色 6 46" xfId="6908"/>
    <cellStyle name="着色 6 47" xfId="6909"/>
    <cellStyle name="着色 6 48" xfId="6910"/>
    <cellStyle name="着色 6 49" xfId="6911"/>
    <cellStyle name="着色 6 5" xfId="6912"/>
    <cellStyle name="着色 6 50" xfId="873"/>
    <cellStyle name="着色 6 6" xfId="6913"/>
    <cellStyle name="着色 6 7" xfId="6914"/>
    <cellStyle name="着色 6 8" xfId="6915"/>
    <cellStyle name="着色 6 9" xfId="6916"/>
    <cellStyle name="注释 10" xfId="6917"/>
    <cellStyle name="注释 10 2" xfId="6918"/>
    <cellStyle name="注释 11" xfId="6919"/>
    <cellStyle name="注释 11 2" xfId="6920"/>
    <cellStyle name="注释 12" xfId="6921"/>
    <cellStyle name="注释 12 2" xfId="6922"/>
    <cellStyle name="注释 13" xfId="6923"/>
    <cellStyle name="注释 13 2" xfId="6454"/>
    <cellStyle name="注释 14" xfId="6924"/>
    <cellStyle name="注释 14 2" xfId="6925"/>
    <cellStyle name="注释 2" xfId="6926"/>
    <cellStyle name="注释 2 10" xfId="6927"/>
    <cellStyle name="注释 2 11" xfId="6928"/>
    <cellStyle name="注释 2 12" xfId="6929"/>
    <cellStyle name="注释 2 13" xfId="6930"/>
    <cellStyle name="注释 2 14" xfId="6931"/>
    <cellStyle name="注释 2 15" xfId="6933"/>
    <cellStyle name="注释 2 16" xfId="6935"/>
    <cellStyle name="注释 2 17" xfId="6937"/>
    <cellStyle name="注释 2 18" xfId="6939"/>
    <cellStyle name="注释 2 19" xfId="6941"/>
    <cellStyle name="注释 2 2" xfId="6942"/>
    <cellStyle name="注释 2 2 2" xfId="6943"/>
    <cellStyle name="注释 2 2 3" xfId="6944"/>
    <cellStyle name="注释 2 2 4" xfId="6945"/>
    <cellStyle name="注释 2 20" xfId="6932"/>
    <cellStyle name="注释 2 21" xfId="6934"/>
    <cellStyle name="注释 2 22" xfId="6936"/>
    <cellStyle name="注释 2 23" xfId="6938"/>
    <cellStyle name="注释 2 24" xfId="6940"/>
    <cellStyle name="注释 2 25" xfId="6947"/>
    <cellStyle name="注释 2 26" xfId="6949"/>
    <cellStyle name="注释 2 27" xfId="6951"/>
    <cellStyle name="注释 2 28" xfId="6953"/>
    <cellStyle name="注释 2 29" xfId="6955"/>
    <cellStyle name="注释 2 3" xfId="6956"/>
    <cellStyle name="注释 2 3 2" xfId="6957"/>
    <cellStyle name="注释 2 3 3" xfId="6958"/>
    <cellStyle name="注释 2 3 4" xfId="6959"/>
    <cellStyle name="注释 2 30" xfId="6946"/>
    <cellStyle name="注释 2 31" xfId="6948"/>
    <cellStyle name="注释 2 32" xfId="6950"/>
    <cellStyle name="注释 2 33" xfId="6952"/>
    <cellStyle name="注释 2 34" xfId="6954"/>
    <cellStyle name="注释 2 35" xfId="6961"/>
    <cellStyle name="注释 2 36" xfId="6963"/>
    <cellStyle name="注释 2 37" xfId="6965"/>
    <cellStyle name="注释 2 38" xfId="6967"/>
    <cellStyle name="注释 2 39" xfId="6969"/>
    <cellStyle name="注释 2 4" xfId="6970"/>
    <cellStyle name="注释 2 4 2" xfId="6971"/>
    <cellStyle name="注释 2 4 3" xfId="6972"/>
    <cellStyle name="注释 2 40" xfId="6960"/>
    <cellStyle name="注释 2 41" xfId="6962"/>
    <cellStyle name="注释 2 42" xfId="6964"/>
    <cellStyle name="注释 2 43" xfId="6966"/>
    <cellStyle name="注释 2 44" xfId="6968"/>
    <cellStyle name="注释 2 45" xfId="6974"/>
    <cellStyle name="注释 2 46" xfId="6976"/>
    <cellStyle name="注释 2 47" xfId="6977"/>
    <cellStyle name="注释 2 48" xfId="6978"/>
    <cellStyle name="注释 2 49" xfId="6979"/>
    <cellStyle name="注释 2 5" xfId="6980"/>
    <cellStyle name="注释 2 5 2" xfId="6981"/>
    <cellStyle name="注释 2 50" xfId="6973"/>
    <cellStyle name="注释 2 51" xfId="6975"/>
    <cellStyle name="注释 2 6" xfId="6982"/>
    <cellStyle name="注释 2 7" xfId="6983"/>
    <cellStyle name="注释 2 8" xfId="6984"/>
    <cellStyle name="注释 2 9" xfId="6985"/>
    <cellStyle name="注释 3" xfId="6544"/>
    <cellStyle name="注释 3 2" xfId="6986"/>
    <cellStyle name="注释 3 3" xfId="6987"/>
    <cellStyle name="注释 3 4" xfId="6988"/>
    <cellStyle name="注释 4" xfId="6989"/>
    <cellStyle name="注释 4 2" xfId="6990"/>
    <cellStyle name="注释 4 3" xfId="6991"/>
    <cellStyle name="注释 4 4" xfId="6992"/>
    <cellStyle name="注释 5" xfId="6993"/>
    <cellStyle name="注释 5 2" xfId="6994"/>
    <cellStyle name="注释 5 3" xfId="6995"/>
    <cellStyle name="注释 6" xfId="6996"/>
    <cellStyle name="注释 6 2" xfId="6997"/>
    <cellStyle name="注释 7" xfId="6998"/>
    <cellStyle name="注释 7 2" xfId="6999"/>
    <cellStyle name="注释 8" xfId="7000"/>
    <cellStyle name="注释 8 2" xfId="3612"/>
    <cellStyle name="注释 9" xfId="7001"/>
    <cellStyle name="注释 9 2" xfId="3561"/>
    <cellStyle name="표준_프렉스19" xfId="7002"/>
  </cellStyles>
  <dxfs count="0"/>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zy/Desktop/1-&#20140;&#24320;&#39640;&#36895;&#20844;&#36335;(&#39759;&#27704;&#36335;-&#35199;&#40644;&#22433;&#26725;)&#20027;&#12289;&#36741;&#36335;&#25299;&#23485;&#25913;&#36896;&#24037;&#31243;&#26426;&#30005;&#31995;&#32479;&#21644;&#29031;&#26126;&#24037;&#31243;&#34917;&#36951;&#31532;1&#21495;/&#28201;&#27014;&#27827;&#30452;&#28192;&#27835;&#29702;&#24037;&#31243;/&#20013;&#30452;&#28192;-&#25253;&#21578;/S09036&#26124;&#24179;&#21306;&#28201;&#27014;&#27827;&#25903;&#27969;&#20013;&#30452;&#28192;&#27835;&#29702;&#24037;&#31243;&#21021;&#27493;&#35774;&#35745;&#27010;&#31639;&#35780;&#23457;&#31295;7.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28201;&#27014;&#27827;&#30452;&#28192;&#27835;&#29702;&#24037;&#31243;\&#20013;&#30452;&#28192;-&#25253;&#21578;\S09036&#26124;&#24179;&#21306;&#28201;&#27014;&#27827;&#25903;&#27969;&#20013;&#30452;&#28192;&#27835;&#29702;&#24037;&#31243;&#21021;&#27493;&#35774;&#35745;&#27010;&#31639;&#35780;&#23457;&#31295;7.2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评审对比表 (2)"/>
      <sheetName val="评审对比表"/>
      <sheetName val="与批复对比"/>
      <sheetName val="总表"/>
      <sheetName val="1 渠道工程"/>
      <sheetName val="2桥梁工程"/>
      <sheetName val="3景观工程"/>
      <sheetName val="4节制闸"/>
      <sheetName val="4橡胶坝"/>
      <sheetName val="5污水管线"/>
      <sheetName val="6管理房"/>
      <sheetName val="7绿化工程"/>
      <sheetName val="8金结"/>
      <sheetName val="9水机"/>
      <sheetName val="10电气"/>
      <sheetName val="11自动化"/>
      <sheetName val="水保"/>
      <sheetName val="环保"/>
      <sheetName val="11地下管线改移"/>
      <sheetName val="水保费"/>
      <sheetName val="环评费"/>
      <sheetName val="电缆单价"/>
      <sheetName val="绿化材料价"/>
      <sheetName val="2010-05"/>
      <sheetName val="建设单位管理费"/>
      <sheetName val="前期工作工程勘察收费"/>
      <sheetName val="勘察设计判断"/>
      <sheetName val="勘察"/>
      <sheetName val="设计"/>
      <sheetName val="前期工作咨询"/>
      <sheetName val="工程监理费"/>
      <sheetName val="招标代理服务收费"/>
      <sheetName val="施工人员意外伤害保险费"/>
      <sheetName val="报出稿"/>
      <sheetName val="单位"/>
      <sheetName val="常用项目"/>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评审对比表 (2)"/>
      <sheetName val="评审对比表"/>
      <sheetName val="与批复对比"/>
      <sheetName val="总表"/>
      <sheetName val="1 渠道工程"/>
      <sheetName val="2桥梁工程"/>
      <sheetName val="3景观工程"/>
      <sheetName val="4节制闸"/>
      <sheetName val="4橡胶坝"/>
      <sheetName val="5污水管线"/>
      <sheetName val="6管理房"/>
      <sheetName val="7绿化工程"/>
      <sheetName val="8金结"/>
      <sheetName val="9水机"/>
      <sheetName val="10电气"/>
      <sheetName val="11自动化"/>
      <sheetName val="水保"/>
      <sheetName val="环保"/>
      <sheetName val="11地下管线改移"/>
      <sheetName val="水保费"/>
      <sheetName val="环评费"/>
      <sheetName val="电缆单价"/>
      <sheetName val="绿化材料价"/>
      <sheetName val="2010-05"/>
      <sheetName val="建设单位管理费"/>
      <sheetName val="前期工作工程勘察收费"/>
      <sheetName val="勘察设计判断"/>
      <sheetName val="勘察"/>
      <sheetName val="设计"/>
      <sheetName val="前期工作咨询"/>
      <sheetName val="工程监理费"/>
      <sheetName val="招标代理服务收费"/>
      <sheetName val="施工人员意外伤害保险费"/>
      <sheetName val="报出稿"/>
      <sheetName val="单位"/>
      <sheetName val="常用项目"/>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DengXian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DengXian"/>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J12"/>
  <sheetViews>
    <sheetView view="pageBreakPreview" topLeftCell="A10" zoomScaleSheetLayoutView="100" workbookViewId="0">
      <selection activeCell="A6" sqref="A6"/>
    </sheetView>
  </sheetViews>
  <sheetFormatPr defaultColWidth="8.875" defaultRowHeight="13.5"/>
  <cols>
    <col min="1" max="1" width="86" style="410" customWidth="1"/>
    <col min="2" max="256" width="8.875" style="410"/>
    <col min="257" max="257" width="86" style="410" customWidth="1"/>
    <col min="258" max="512" width="8.875" style="410"/>
    <col min="513" max="513" width="86" style="410" customWidth="1"/>
    <col min="514" max="768" width="8.875" style="410"/>
    <col min="769" max="769" width="86" style="410" customWidth="1"/>
    <col min="770" max="1024" width="8.875" style="410"/>
    <col min="1025" max="1025" width="86" style="410" customWidth="1"/>
    <col min="1026" max="1280" width="8.875" style="410"/>
    <col min="1281" max="1281" width="86" style="410" customWidth="1"/>
    <col min="1282" max="1536" width="8.875" style="410"/>
    <col min="1537" max="1537" width="86" style="410" customWidth="1"/>
    <col min="1538" max="1792" width="8.875" style="410"/>
    <col min="1793" max="1793" width="86" style="410" customWidth="1"/>
    <col min="1794" max="2048" width="8.875" style="410"/>
    <col min="2049" max="2049" width="86" style="410" customWidth="1"/>
    <col min="2050" max="2304" width="8.875" style="410"/>
    <col min="2305" max="2305" width="86" style="410" customWidth="1"/>
    <col min="2306" max="2560" width="8.875" style="410"/>
    <col min="2561" max="2561" width="86" style="410" customWidth="1"/>
    <col min="2562" max="2816" width="8.875" style="410"/>
    <col min="2817" max="2817" width="86" style="410" customWidth="1"/>
    <col min="2818" max="3072" width="8.875" style="410"/>
    <col min="3073" max="3073" width="86" style="410" customWidth="1"/>
    <col min="3074" max="3328" width="8.875" style="410"/>
    <col min="3329" max="3329" width="86" style="410" customWidth="1"/>
    <col min="3330" max="3584" width="8.875" style="410"/>
    <col min="3585" max="3585" width="86" style="410" customWidth="1"/>
    <col min="3586" max="3840" width="8.875" style="410"/>
    <col min="3841" max="3841" width="86" style="410" customWidth="1"/>
    <col min="3842" max="4096" width="8.875" style="410"/>
    <col min="4097" max="4097" width="86" style="410" customWidth="1"/>
    <col min="4098" max="4352" width="8.875" style="410"/>
    <col min="4353" max="4353" width="86" style="410" customWidth="1"/>
    <col min="4354" max="4608" width="8.875" style="410"/>
    <col min="4609" max="4609" width="86" style="410" customWidth="1"/>
    <col min="4610" max="4864" width="8.875" style="410"/>
    <col min="4865" max="4865" width="86" style="410" customWidth="1"/>
    <col min="4866" max="5120" width="8.875" style="410"/>
    <col min="5121" max="5121" width="86" style="410" customWidth="1"/>
    <col min="5122" max="5376" width="8.875" style="410"/>
    <col min="5377" max="5377" width="86" style="410" customWidth="1"/>
    <col min="5378" max="5632" width="8.875" style="410"/>
    <col min="5633" max="5633" width="86" style="410" customWidth="1"/>
    <col min="5634" max="5888" width="8.875" style="410"/>
    <col min="5889" max="5889" width="86" style="410" customWidth="1"/>
    <col min="5890" max="6144" width="8.875" style="410"/>
    <col min="6145" max="6145" width="86" style="410" customWidth="1"/>
    <col min="6146" max="6400" width="8.875" style="410"/>
    <col min="6401" max="6401" width="86" style="410" customWidth="1"/>
    <col min="6402" max="6656" width="8.875" style="410"/>
    <col min="6657" max="6657" width="86" style="410" customWidth="1"/>
    <col min="6658" max="6912" width="8.875" style="410"/>
    <col min="6913" max="6913" width="86" style="410" customWidth="1"/>
    <col min="6914" max="7168" width="8.875" style="410"/>
    <col min="7169" max="7169" width="86" style="410" customWidth="1"/>
    <col min="7170" max="7424" width="8.875" style="410"/>
    <col min="7425" max="7425" width="86" style="410" customWidth="1"/>
    <col min="7426" max="7680" width="8.875" style="410"/>
    <col min="7681" max="7681" width="86" style="410" customWidth="1"/>
    <col min="7682" max="7936" width="8.875" style="410"/>
    <col min="7937" max="7937" width="86" style="410" customWidth="1"/>
    <col min="7938" max="8192" width="8.875" style="410"/>
    <col min="8193" max="8193" width="86" style="410" customWidth="1"/>
    <col min="8194" max="8448" width="8.875" style="410"/>
    <col min="8449" max="8449" width="86" style="410" customWidth="1"/>
    <col min="8450" max="8704" width="8.875" style="410"/>
    <col min="8705" max="8705" width="86" style="410" customWidth="1"/>
    <col min="8706" max="8960" width="8.875" style="410"/>
    <col min="8961" max="8961" width="86" style="410" customWidth="1"/>
    <col min="8962" max="9216" width="8.875" style="410"/>
    <col min="9217" max="9217" width="86" style="410" customWidth="1"/>
    <col min="9218" max="9472" width="8.875" style="410"/>
    <col min="9473" max="9473" width="86" style="410" customWidth="1"/>
    <col min="9474" max="9728" width="8.875" style="410"/>
    <col min="9729" max="9729" width="86" style="410" customWidth="1"/>
    <col min="9730" max="9984" width="8.875" style="410"/>
    <col min="9985" max="9985" width="86" style="410" customWidth="1"/>
    <col min="9986" max="10240" width="8.875" style="410"/>
    <col min="10241" max="10241" width="86" style="410" customWidth="1"/>
    <col min="10242" max="10496" width="8.875" style="410"/>
    <col min="10497" max="10497" width="86" style="410" customWidth="1"/>
    <col min="10498" max="10752" width="8.875" style="410"/>
    <col min="10753" max="10753" width="86" style="410" customWidth="1"/>
    <col min="10754" max="11008" width="8.875" style="410"/>
    <col min="11009" max="11009" width="86" style="410" customWidth="1"/>
    <col min="11010" max="11264" width="8.875" style="410"/>
    <col min="11265" max="11265" width="86" style="410" customWidth="1"/>
    <col min="11266" max="11520" width="8.875" style="410"/>
    <col min="11521" max="11521" width="86" style="410" customWidth="1"/>
    <col min="11522" max="11776" width="8.875" style="410"/>
    <col min="11777" max="11777" width="86" style="410" customWidth="1"/>
    <col min="11778" max="12032" width="8.875" style="410"/>
    <col min="12033" max="12033" width="86" style="410" customWidth="1"/>
    <col min="12034" max="12288" width="8.875" style="410"/>
    <col min="12289" max="12289" width="86" style="410" customWidth="1"/>
    <col min="12290" max="12544" width="8.875" style="410"/>
    <col min="12545" max="12545" width="86" style="410" customWidth="1"/>
    <col min="12546" max="12800" width="8.875" style="410"/>
    <col min="12801" max="12801" width="86" style="410" customWidth="1"/>
    <col min="12802" max="13056" width="8.875" style="410"/>
    <col min="13057" max="13057" width="86" style="410" customWidth="1"/>
    <col min="13058" max="13312" width="8.875" style="410"/>
    <col min="13313" max="13313" width="86" style="410" customWidth="1"/>
    <col min="13314" max="13568" width="8.875" style="410"/>
    <col min="13569" max="13569" width="86" style="410" customWidth="1"/>
    <col min="13570" max="13824" width="8.875" style="410"/>
    <col min="13825" max="13825" width="86" style="410" customWidth="1"/>
    <col min="13826" max="14080" width="8.875" style="410"/>
    <col min="14081" max="14081" width="86" style="410" customWidth="1"/>
    <col min="14082" max="14336" width="8.875" style="410"/>
    <col min="14337" max="14337" width="86" style="410" customWidth="1"/>
    <col min="14338" max="14592" width="8.875" style="410"/>
    <col min="14593" max="14593" width="86" style="410" customWidth="1"/>
    <col min="14594" max="14848" width="8.875" style="410"/>
    <col min="14849" max="14849" width="86" style="410" customWidth="1"/>
    <col min="14850" max="15104" width="8.875" style="410"/>
    <col min="15105" max="15105" width="86" style="410" customWidth="1"/>
    <col min="15106" max="15360" width="8.875" style="410"/>
    <col min="15361" max="15361" width="86" style="410" customWidth="1"/>
    <col min="15362" max="15616" width="8.875" style="410"/>
    <col min="15617" max="15617" width="86" style="410" customWidth="1"/>
    <col min="15618" max="15872" width="8.875" style="410"/>
    <col min="15873" max="15873" width="86" style="410" customWidth="1"/>
    <col min="15874" max="16128" width="8.875" style="410"/>
    <col min="16129" max="16129" width="86" style="410" customWidth="1"/>
    <col min="16130" max="16384" width="8.875" style="410"/>
  </cols>
  <sheetData>
    <row r="1" spans="1:10" ht="45" customHeight="1">
      <c r="A1" s="411" t="s">
        <v>0</v>
      </c>
    </row>
    <row r="3" spans="1:10" ht="40.5" customHeight="1">
      <c r="A3" s="412" t="s">
        <v>1</v>
      </c>
    </row>
    <row r="4" spans="1:10" ht="27.95" customHeight="1">
      <c r="A4" s="412" t="s">
        <v>2</v>
      </c>
    </row>
    <row r="5" spans="1:10" ht="27.95" customHeight="1">
      <c r="A5" s="413" t="s">
        <v>3</v>
      </c>
    </row>
    <row r="6" spans="1:10" ht="110.25" customHeight="1">
      <c r="A6" s="412" t="s">
        <v>4</v>
      </c>
      <c r="C6" s="416"/>
      <c r="D6" s="416"/>
      <c r="E6" s="416"/>
      <c r="F6" s="416"/>
      <c r="G6" s="416"/>
      <c r="H6" s="416"/>
      <c r="I6" s="416"/>
      <c r="J6" s="416"/>
    </row>
    <row r="7" spans="1:10" ht="35.1" customHeight="1">
      <c r="A7" s="412" t="s">
        <v>5</v>
      </c>
      <c r="C7" s="414"/>
      <c r="D7" s="414"/>
      <c r="E7" s="414"/>
      <c r="F7" s="414"/>
      <c r="G7" s="414"/>
      <c r="H7" s="414"/>
      <c r="I7" s="414"/>
      <c r="J7" s="414"/>
    </row>
    <row r="8" spans="1:10" ht="27.95" customHeight="1">
      <c r="A8" s="413" t="s">
        <v>6</v>
      </c>
    </row>
    <row r="9" spans="1:10" ht="87" customHeight="1">
      <c r="A9" s="412" t="s">
        <v>7</v>
      </c>
    </row>
    <row r="10" spans="1:10" ht="248.1" customHeight="1">
      <c r="A10" s="412" t="s">
        <v>8</v>
      </c>
    </row>
    <row r="11" spans="1:10" ht="39.75" customHeight="1">
      <c r="A11" s="415"/>
    </row>
    <row r="12" spans="1:10" ht="75" customHeight="1">
      <c r="A12" s="415"/>
    </row>
  </sheetData>
  <sheetProtection password="D10D" sheet="1" objects="1" scenarios="1" selectLockedCells="1"/>
  <mergeCells count="1">
    <mergeCell ref="C6:J6"/>
  </mergeCells>
  <phoneticPr fontId="98" type="noConversion"/>
  <printOptions horizontalCentered="1"/>
  <pageMargins left="0.70763888888888904" right="0.70763888888888904" top="0.78680555555555598" bottom="0.78680555555555598" header="0.31388888888888899" footer="0.31388888888888899"/>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dimension ref="A1:L97"/>
  <sheetViews>
    <sheetView showZeros="0" view="pageBreakPreview" topLeftCell="A70" zoomScaleSheetLayoutView="100" workbookViewId="0">
      <selection activeCell="K85" sqref="K85"/>
    </sheetView>
  </sheetViews>
  <sheetFormatPr defaultColWidth="9" defaultRowHeight="14.25"/>
  <cols>
    <col min="1" max="1" width="6.875" style="88" customWidth="1"/>
    <col min="2" max="2" width="26.625" style="88" customWidth="1"/>
    <col min="3" max="3" width="9.125" style="88" customWidth="1"/>
    <col min="4" max="4" width="6.5" style="88" customWidth="1"/>
    <col min="5" max="6" width="9" style="88"/>
    <col min="7" max="7" width="11.625" style="88" customWidth="1"/>
    <col min="8" max="8" width="10.5" style="88" customWidth="1"/>
    <col min="9" max="9" width="11.375" style="88" customWidth="1"/>
    <col min="10" max="10" width="11.125" style="88" customWidth="1"/>
    <col min="11" max="11" width="10.875" style="88" customWidth="1"/>
    <col min="12" max="12" width="7.375" style="88" customWidth="1"/>
    <col min="13" max="16384" width="9" style="88"/>
  </cols>
  <sheetData>
    <row r="1" spans="1:12" ht="45" customHeight="1">
      <c r="A1" s="474" t="s">
        <v>249</v>
      </c>
      <c r="B1" s="474"/>
      <c r="C1" s="474"/>
      <c r="D1" s="474"/>
      <c r="E1" s="474"/>
      <c r="F1" s="474"/>
      <c r="G1" s="474"/>
      <c r="H1" s="474"/>
      <c r="I1" s="474"/>
      <c r="J1" s="474"/>
      <c r="K1" s="474"/>
      <c r="L1" s="474"/>
    </row>
    <row r="2" spans="1:12" s="86" customFormat="1" ht="25.5" customHeight="1">
      <c r="A2" s="475" t="s">
        <v>167</v>
      </c>
      <c r="B2" s="476"/>
      <c r="C2" s="476"/>
      <c r="D2" s="476"/>
      <c r="E2" s="476"/>
      <c r="F2" s="476"/>
      <c r="G2" s="476"/>
      <c r="H2" s="107"/>
      <c r="I2" s="107"/>
      <c r="J2" s="107"/>
      <c r="K2" s="107"/>
      <c r="L2" s="120"/>
    </row>
    <row r="3" spans="1:12" s="87" customFormat="1" ht="27.6" customHeight="1">
      <c r="A3" s="37" t="s">
        <v>137</v>
      </c>
      <c r="B3" s="39" t="s">
        <v>179</v>
      </c>
      <c r="C3" s="39" t="s">
        <v>180</v>
      </c>
      <c r="D3" s="37" t="s">
        <v>181</v>
      </c>
      <c r="E3" s="37" t="s">
        <v>16</v>
      </c>
      <c r="F3" s="37" t="s">
        <v>17</v>
      </c>
      <c r="G3" s="90" t="s">
        <v>182</v>
      </c>
      <c r="H3" s="90" t="s">
        <v>183</v>
      </c>
      <c r="I3" s="90" t="s">
        <v>184</v>
      </c>
      <c r="J3" s="90" t="s">
        <v>185</v>
      </c>
      <c r="K3" s="90" t="s">
        <v>186</v>
      </c>
      <c r="L3" s="39" t="s">
        <v>187</v>
      </c>
    </row>
    <row r="4" spans="1:12" ht="21" customHeight="1">
      <c r="A4" s="154">
        <v>303</v>
      </c>
      <c r="B4" s="155" t="s">
        <v>250</v>
      </c>
      <c r="C4" s="101"/>
      <c r="D4" s="101"/>
      <c r="E4" s="98"/>
      <c r="F4" s="99"/>
      <c r="G4" s="99"/>
      <c r="H4" s="99"/>
      <c r="I4" s="99"/>
      <c r="J4" s="99"/>
      <c r="K4" s="99"/>
      <c r="L4" s="99"/>
    </row>
    <row r="5" spans="1:12" ht="21" customHeight="1">
      <c r="A5" s="156">
        <v>1</v>
      </c>
      <c r="B5" s="157" t="s">
        <v>251</v>
      </c>
      <c r="C5" s="158"/>
      <c r="D5" s="158"/>
      <c r="E5" s="156" t="s">
        <v>211</v>
      </c>
      <c r="F5" s="159">
        <v>18</v>
      </c>
      <c r="G5" s="94"/>
      <c r="H5" s="94"/>
      <c r="I5" s="93">
        <f>ROUND(G5*F5,0)</f>
        <v>0</v>
      </c>
      <c r="J5" s="93">
        <f>ROUND(H5*F5,0)</f>
        <v>0</v>
      </c>
      <c r="K5" s="93">
        <f>ROUND(I5+J5,0)</f>
        <v>0</v>
      </c>
      <c r="L5" s="99"/>
    </row>
    <row r="6" spans="1:12" ht="21" customHeight="1">
      <c r="A6" s="160">
        <v>2</v>
      </c>
      <c r="B6" s="161" t="s">
        <v>252</v>
      </c>
      <c r="C6" s="162"/>
      <c r="D6" s="162"/>
      <c r="E6" s="160" t="s">
        <v>253</v>
      </c>
      <c r="F6" s="163">
        <v>18</v>
      </c>
      <c r="G6" s="94"/>
      <c r="H6" s="94"/>
      <c r="I6" s="93">
        <f t="shared" ref="I6:I70" si="0">ROUND(G6*F6,0)</f>
        <v>0</v>
      </c>
      <c r="J6" s="93">
        <f t="shared" ref="J6:J70" si="1">ROUND(H6*F6,0)</f>
        <v>0</v>
      </c>
      <c r="K6" s="93">
        <f t="shared" ref="K6:K70" si="2">ROUND(I6+J6,0)</f>
        <v>0</v>
      </c>
      <c r="L6" s="99"/>
    </row>
    <row r="7" spans="1:12" ht="21" customHeight="1">
      <c r="A7" s="160">
        <v>3</v>
      </c>
      <c r="B7" s="161" t="s">
        <v>254</v>
      </c>
      <c r="C7" s="164"/>
      <c r="D7" s="164"/>
      <c r="E7" s="165" t="s">
        <v>255</v>
      </c>
      <c r="F7" s="163">
        <v>18</v>
      </c>
      <c r="G7" s="94"/>
      <c r="H7" s="94"/>
      <c r="I7" s="93">
        <f t="shared" si="0"/>
        <v>0</v>
      </c>
      <c r="J7" s="93">
        <f t="shared" si="1"/>
        <v>0</v>
      </c>
      <c r="K7" s="93">
        <f t="shared" si="2"/>
        <v>0</v>
      </c>
      <c r="L7" s="99"/>
    </row>
    <row r="8" spans="1:12" ht="21" customHeight="1">
      <c r="A8" s="160">
        <v>4</v>
      </c>
      <c r="B8" s="166" t="s">
        <v>256</v>
      </c>
      <c r="C8" s="167"/>
      <c r="D8" s="167"/>
      <c r="E8" s="168" t="s">
        <v>253</v>
      </c>
      <c r="F8" s="169">
        <v>18</v>
      </c>
      <c r="G8" s="94"/>
      <c r="H8" s="94"/>
      <c r="I8" s="93">
        <f t="shared" si="0"/>
        <v>0</v>
      </c>
      <c r="J8" s="93">
        <f t="shared" si="1"/>
        <v>0</v>
      </c>
      <c r="K8" s="93">
        <f t="shared" si="2"/>
        <v>0</v>
      </c>
      <c r="L8" s="99"/>
    </row>
    <row r="9" spans="1:12" ht="21" customHeight="1">
      <c r="A9" s="160">
        <v>5</v>
      </c>
      <c r="B9" s="170" t="s">
        <v>257</v>
      </c>
      <c r="C9" s="171"/>
      <c r="D9" s="171"/>
      <c r="E9" s="172" t="s">
        <v>253</v>
      </c>
      <c r="F9" s="173">
        <v>6</v>
      </c>
      <c r="G9" s="94"/>
      <c r="H9" s="94"/>
      <c r="I9" s="93">
        <f t="shared" si="0"/>
        <v>0</v>
      </c>
      <c r="J9" s="93">
        <f t="shared" si="1"/>
        <v>0</v>
      </c>
      <c r="K9" s="93">
        <f t="shared" si="2"/>
        <v>0</v>
      </c>
      <c r="L9" s="99"/>
    </row>
    <row r="10" spans="1:12" ht="21" customHeight="1">
      <c r="A10" s="160">
        <v>6</v>
      </c>
      <c r="B10" s="174" t="s">
        <v>258</v>
      </c>
      <c r="C10" s="175"/>
      <c r="D10" s="175"/>
      <c r="E10" s="176" t="s">
        <v>259</v>
      </c>
      <c r="F10" s="173">
        <v>6</v>
      </c>
      <c r="G10" s="94"/>
      <c r="H10" s="94"/>
      <c r="I10" s="93">
        <f t="shared" si="0"/>
        <v>0</v>
      </c>
      <c r="J10" s="93">
        <f t="shared" si="1"/>
        <v>0</v>
      </c>
      <c r="K10" s="93">
        <f t="shared" si="2"/>
        <v>0</v>
      </c>
      <c r="L10" s="99"/>
    </row>
    <row r="11" spans="1:12" ht="21" customHeight="1">
      <c r="A11" s="160">
        <v>7</v>
      </c>
      <c r="B11" s="177" t="s">
        <v>260</v>
      </c>
      <c r="C11" s="178"/>
      <c r="D11" s="178"/>
      <c r="E11" s="179" t="s">
        <v>259</v>
      </c>
      <c r="F11" s="169">
        <v>4</v>
      </c>
      <c r="G11" s="94"/>
      <c r="H11" s="94"/>
      <c r="I11" s="93">
        <f t="shared" si="0"/>
        <v>0</v>
      </c>
      <c r="J11" s="93">
        <f t="shared" si="1"/>
        <v>0</v>
      </c>
      <c r="K11" s="93">
        <f t="shared" si="2"/>
        <v>0</v>
      </c>
      <c r="L11" s="99"/>
    </row>
    <row r="12" spans="1:12" ht="28.5" customHeight="1">
      <c r="A12" s="160">
        <v>8</v>
      </c>
      <c r="B12" s="180" t="s">
        <v>261</v>
      </c>
      <c r="C12" s="181"/>
      <c r="D12" s="181"/>
      <c r="E12" s="182" t="s">
        <v>253</v>
      </c>
      <c r="F12" s="183">
        <v>10</v>
      </c>
      <c r="G12" s="94"/>
      <c r="H12" s="94"/>
      <c r="I12" s="93">
        <f t="shared" si="0"/>
        <v>0</v>
      </c>
      <c r="J12" s="93">
        <f t="shared" si="1"/>
        <v>0</v>
      </c>
      <c r="K12" s="93">
        <f t="shared" si="2"/>
        <v>0</v>
      </c>
      <c r="L12" s="99"/>
    </row>
    <row r="13" spans="1:12" ht="32.25" customHeight="1">
      <c r="A13" s="160">
        <v>9</v>
      </c>
      <c r="B13" s="180" t="s">
        <v>262</v>
      </c>
      <c r="C13" s="181"/>
      <c r="D13" s="181"/>
      <c r="E13" s="182" t="s">
        <v>253</v>
      </c>
      <c r="F13" s="183">
        <v>8</v>
      </c>
      <c r="G13" s="94"/>
      <c r="H13" s="94"/>
      <c r="I13" s="93">
        <f t="shared" si="0"/>
        <v>0</v>
      </c>
      <c r="J13" s="93">
        <f t="shared" si="1"/>
        <v>0</v>
      </c>
      <c r="K13" s="93">
        <f t="shared" si="2"/>
        <v>0</v>
      </c>
      <c r="L13" s="99"/>
    </row>
    <row r="14" spans="1:12" ht="21" customHeight="1">
      <c r="A14" s="160">
        <v>10</v>
      </c>
      <c r="B14" s="184" t="s">
        <v>263</v>
      </c>
      <c r="C14" s="185"/>
      <c r="D14" s="185"/>
      <c r="E14" s="186" t="s">
        <v>259</v>
      </c>
      <c r="F14" s="187">
        <v>18</v>
      </c>
      <c r="G14" s="94"/>
      <c r="H14" s="94"/>
      <c r="I14" s="93">
        <f t="shared" si="0"/>
        <v>0</v>
      </c>
      <c r="J14" s="93">
        <f t="shared" si="1"/>
        <v>0</v>
      </c>
      <c r="K14" s="93">
        <f t="shared" si="2"/>
        <v>0</v>
      </c>
      <c r="L14" s="99"/>
    </row>
    <row r="15" spans="1:12" ht="21" customHeight="1">
      <c r="A15" s="160">
        <v>11</v>
      </c>
      <c r="B15" s="184" t="s">
        <v>264</v>
      </c>
      <c r="C15" s="185"/>
      <c r="D15" s="185"/>
      <c r="E15" s="186" t="s">
        <v>259</v>
      </c>
      <c r="F15" s="187">
        <v>18</v>
      </c>
      <c r="G15" s="94"/>
      <c r="H15" s="94"/>
      <c r="I15" s="93">
        <f t="shared" si="0"/>
        <v>0</v>
      </c>
      <c r="J15" s="93">
        <f t="shared" si="1"/>
        <v>0</v>
      </c>
      <c r="K15" s="93">
        <f t="shared" si="2"/>
        <v>0</v>
      </c>
      <c r="L15" s="99"/>
    </row>
    <row r="16" spans="1:12" ht="21" customHeight="1">
      <c r="A16" s="160">
        <v>12</v>
      </c>
      <c r="B16" s="188" t="s">
        <v>265</v>
      </c>
      <c r="C16" s="189"/>
      <c r="D16" s="189"/>
      <c r="E16" s="190" t="s">
        <v>259</v>
      </c>
      <c r="F16" s="187">
        <v>18</v>
      </c>
      <c r="G16" s="94"/>
      <c r="H16" s="94"/>
      <c r="I16" s="93">
        <f t="shared" si="0"/>
        <v>0</v>
      </c>
      <c r="J16" s="93">
        <f t="shared" si="1"/>
        <v>0</v>
      </c>
      <c r="K16" s="93">
        <f t="shared" si="2"/>
        <v>0</v>
      </c>
      <c r="L16" s="99"/>
    </row>
    <row r="17" spans="1:12" ht="26.25">
      <c r="A17" s="160">
        <v>13</v>
      </c>
      <c r="B17" s="191" t="s">
        <v>266</v>
      </c>
      <c r="C17" s="192"/>
      <c r="D17" s="192"/>
      <c r="E17" s="193" t="s">
        <v>259</v>
      </c>
      <c r="F17" s="194">
        <v>10</v>
      </c>
      <c r="G17" s="94"/>
      <c r="H17" s="94"/>
      <c r="I17" s="93">
        <f t="shared" si="0"/>
        <v>0</v>
      </c>
      <c r="J17" s="93">
        <f t="shared" si="1"/>
        <v>0</v>
      </c>
      <c r="K17" s="93">
        <f t="shared" si="2"/>
        <v>0</v>
      </c>
      <c r="L17" s="99"/>
    </row>
    <row r="18" spans="1:12" ht="26.25">
      <c r="A18" s="160">
        <v>14</v>
      </c>
      <c r="B18" s="191" t="s">
        <v>267</v>
      </c>
      <c r="C18" s="192"/>
      <c r="D18" s="192"/>
      <c r="E18" s="193" t="s">
        <v>259</v>
      </c>
      <c r="F18" s="194">
        <v>8</v>
      </c>
      <c r="G18" s="94"/>
      <c r="H18" s="94"/>
      <c r="I18" s="93">
        <f t="shared" si="0"/>
        <v>0</v>
      </c>
      <c r="J18" s="93">
        <f t="shared" si="1"/>
        <v>0</v>
      </c>
      <c r="K18" s="93">
        <f t="shared" si="2"/>
        <v>0</v>
      </c>
      <c r="L18" s="99"/>
    </row>
    <row r="19" spans="1:12" ht="21" customHeight="1">
      <c r="A19" s="160">
        <v>15</v>
      </c>
      <c r="B19" s="195" t="s">
        <v>268</v>
      </c>
      <c r="C19" s="196"/>
      <c r="D19" s="196"/>
      <c r="E19" s="197" t="s">
        <v>259</v>
      </c>
      <c r="F19" s="194">
        <v>10</v>
      </c>
      <c r="G19" s="94"/>
      <c r="H19" s="94"/>
      <c r="I19" s="93">
        <f t="shared" si="0"/>
        <v>0</v>
      </c>
      <c r="J19" s="93">
        <f t="shared" si="1"/>
        <v>0</v>
      </c>
      <c r="K19" s="93">
        <f t="shared" si="2"/>
        <v>0</v>
      </c>
      <c r="L19" s="99"/>
    </row>
    <row r="20" spans="1:12" ht="21" customHeight="1">
      <c r="A20" s="160">
        <v>16</v>
      </c>
      <c r="B20" s="195" t="s">
        <v>269</v>
      </c>
      <c r="C20" s="196"/>
      <c r="D20" s="196"/>
      <c r="E20" s="197" t="s">
        <v>259</v>
      </c>
      <c r="F20" s="194">
        <v>8</v>
      </c>
      <c r="G20" s="94"/>
      <c r="H20" s="94"/>
      <c r="I20" s="93">
        <f t="shared" si="0"/>
        <v>0</v>
      </c>
      <c r="J20" s="93">
        <f t="shared" si="1"/>
        <v>0</v>
      </c>
      <c r="K20" s="93">
        <f t="shared" si="2"/>
        <v>0</v>
      </c>
      <c r="L20" s="99"/>
    </row>
    <row r="21" spans="1:12" ht="27" customHeight="1">
      <c r="A21" s="160">
        <v>17</v>
      </c>
      <c r="B21" s="198" t="s">
        <v>270</v>
      </c>
      <c r="C21" s="199"/>
      <c r="D21" s="199"/>
      <c r="E21" s="200" t="s">
        <v>211</v>
      </c>
      <c r="F21" s="201">
        <v>8</v>
      </c>
      <c r="G21" s="94"/>
      <c r="H21" s="94"/>
      <c r="I21" s="93">
        <f t="shared" si="0"/>
        <v>0</v>
      </c>
      <c r="J21" s="93">
        <f t="shared" si="1"/>
        <v>0</v>
      </c>
      <c r="K21" s="93">
        <f t="shared" si="2"/>
        <v>0</v>
      </c>
      <c r="L21" s="99"/>
    </row>
    <row r="22" spans="1:12" ht="21" customHeight="1">
      <c r="A22" s="160">
        <v>18</v>
      </c>
      <c r="B22" s="198" t="s">
        <v>271</v>
      </c>
      <c r="C22" s="202"/>
      <c r="D22" s="202"/>
      <c r="E22" s="200" t="s">
        <v>211</v>
      </c>
      <c r="F22" s="201">
        <v>18</v>
      </c>
      <c r="G22" s="94"/>
      <c r="H22" s="94"/>
      <c r="I22" s="93">
        <f t="shared" si="0"/>
        <v>0</v>
      </c>
      <c r="J22" s="93">
        <f t="shared" si="1"/>
        <v>0</v>
      </c>
      <c r="K22" s="93">
        <f t="shared" si="2"/>
        <v>0</v>
      </c>
      <c r="L22" s="99"/>
    </row>
    <row r="23" spans="1:12" ht="21" customHeight="1">
      <c r="A23" s="160">
        <v>19</v>
      </c>
      <c r="B23" s="198" t="s">
        <v>272</v>
      </c>
      <c r="C23" s="202"/>
      <c r="D23" s="202"/>
      <c r="E23" s="200" t="s">
        <v>211</v>
      </c>
      <c r="F23" s="201">
        <v>8</v>
      </c>
      <c r="G23" s="94"/>
      <c r="H23" s="94"/>
      <c r="I23" s="93">
        <f t="shared" si="0"/>
        <v>0</v>
      </c>
      <c r="J23" s="93">
        <f t="shared" si="1"/>
        <v>0</v>
      </c>
      <c r="K23" s="93">
        <f t="shared" si="2"/>
        <v>0</v>
      </c>
      <c r="L23" s="99"/>
    </row>
    <row r="24" spans="1:12" ht="30" customHeight="1">
      <c r="A24" s="160">
        <v>20</v>
      </c>
      <c r="B24" s="198" t="s">
        <v>273</v>
      </c>
      <c r="C24" s="202"/>
      <c r="D24" s="202"/>
      <c r="E24" s="200" t="s">
        <v>211</v>
      </c>
      <c r="F24" s="201">
        <v>4</v>
      </c>
      <c r="G24" s="94"/>
      <c r="H24" s="94"/>
      <c r="I24" s="93">
        <f t="shared" si="0"/>
        <v>0</v>
      </c>
      <c r="J24" s="93">
        <f t="shared" si="1"/>
        <v>0</v>
      </c>
      <c r="K24" s="93">
        <f t="shared" si="2"/>
        <v>0</v>
      </c>
      <c r="L24" s="99"/>
    </row>
    <row r="25" spans="1:12" ht="21" customHeight="1">
      <c r="A25" s="160">
        <v>21</v>
      </c>
      <c r="B25" s="198" t="s">
        <v>274</v>
      </c>
      <c r="C25" s="202"/>
      <c r="D25" s="202"/>
      <c r="E25" s="200" t="s">
        <v>211</v>
      </c>
      <c r="F25" s="201">
        <v>2</v>
      </c>
      <c r="G25" s="94"/>
      <c r="H25" s="94"/>
      <c r="I25" s="93">
        <f t="shared" si="0"/>
        <v>0</v>
      </c>
      <c r="J25" s="93">
        <f t="shared" si="1"/>
        <v>0</v>
      </c>
      <c r="K25" s="93">
        <f t="shared" si="2"/>
        <v>0</v>
      </c>
      <c r="L25" s="99"/>
    </row>
    <row r="26" spans="1:12" ht="21" customHeight="1">
      <c r="A26" s="160">
        <v>22</v>
      </c>
      <c r="B26" s="198" t="s">
        <v>275</v>
      </c>
      <c r="C26" s="202"/>
      <c r="D26" s="202"/>
      <c r="E26" s="200" t="s">
        <v>211</v>
      </c>
      <c r="F26" s="201">
        <v>2</v>
      </c>
      <c r="G26" s="94"/>
      <c r="H26" s="94"/>
      <c r="I26" s="93">
        <f t="shared" si="0"/>
        <v>0</v>
      </c>
      <c r="J26" s="93">
        <f t="shared" si="1"/>
        <v>0</v>
      </c>
      <c r="K26" s="93">
        <f t="shared" si="2"/>
        <v>0</v>
      </c>
      <c r="L26" s="99"/>
    </row>
    <row r="27" spans="1:12" ht="21" customHeight="1">
      <c r="A27" s="135">
        <v>304</v>
      </c>
      <c r="B27" s="203" t="s">
        <v>276</v>
      </c>
      <c r="C27" s="101"/>
      <c r="D27" s="101"/>
      <c r="E27" s="98"/>
      <c r="F27" s="99"/>
      <c r="G27" s="93"/>
      <c r="H27" s="93"/>
      <c r="I27" s="93"/>
      <c r="J27" s="93"/>
      <c r="K27" s="93"/>
      <c r="L27" s="99"/>
    </row>
    <row r="28" spans="1:12" ht="31.5" customHeight="1">
      <c r="A28" s="204">
        <v>1</v>
      </c>
      <c r="B28" s="205" t="s">
        <v>277</v>
      </c>
      <c r="C28" s="101"/>
      <c r="D28" s="101"/>
      <c r="E28" s="91" t="s">
        <v>278</v>
      </c>
      <c r="F28" s="206">
        <v>2</v>
      </c>
      <c r="G28" s="94"/>
      <c r="H28" s="94"/>
      <c r="I28" s="93">
        <f t="shared" si="0"/>
        <v>0</v>
      </c>
      <c r="J28" s="93">
        <f t="shared" si="1"/>
        <v>0</v>
      </c>
      <c r="K28" s="93">
        <f t="shared" si="2"/>
        <v>0</v>
      </c>
      <c r="L28" s="99"/>
    </row>
    <row r="29" spans="1:12" ht="42.6" customHeight="1">
      <c r="A29" s="204">
        <v>1.1000000000000001</v>
      </c>
      <c r="B29" s="130" t="s">
        <v>279</v>
      </c>
      <c r="C29" s="131"/>
      <c r="D29" s="131"/>
      <c r="E29" s="132" t="s">
        <v>280</v>
      </c>
      <c r="F29" s="207">
        <v>2</v>
      </c>
      <c r="G29" s="94"/>
      <c r="H29" s="94"/>
      <c r="I29" s="93">
        <f t="shared" si="0"/>
        <v>0</v>
      </c>
      <c r="J29" s="93">
        <f t="shared" si="1"/>
        <v>0</v>
      </c>
      <c r="K29" s="93">
        <f t="shared" si="2"/>
        <v>0</v>
      </c>
      <c r="L29" s="99"/>
    </row>
    <row r="30" spans="1:12" ht="21" customHeight="1">
      <c r="A30" s="204">
        <v>2</v>
      </c>
      <c r="B30" s="208" t="s">
        <v>281</v>
      </c>
      <c r="C30" s="101"/>
      <c r="D30" s="101"/>
      <c r="E30" s="98"/>
      <c r="F30" s="99"/>
      <c r="G30" s="93"/>
      <c r="H30" s="93"/>
      <c r="I30" s="93"/>
      <c r="J30" s="93"/>
      <c r="K30" s="93"/>
      <c r="L30" s="99"/>
    </row>
    <row r="31" spans="1:12" ht="21" customHeight="1">
      <c r="A31" s="204">
        <v>2.1</v>
      </c>
      <c r="B31" s="209" t="s">
        <v>282</v>
      </c>
      <c r="C31" s="210"/>
      <c r="D31" s="210"/>
      <c r="E31" s="211" t="s">
        <v>211</v>
      </c>
      <c r="F31" s="212">
        <v>18</v>
      </c>
      <c r="G31" s="94"/>
      <c r="H31" s="94"/>
      <c r="I31" s="93">
        <f t="shared" si="0"/>
        <v>0</v>
      </c>
      <c r="J31" s="93">
        <f t="shared" si="1"/>
        <v>0</v>
      </c>
      <c r="K31" s="93">
        <f t="shared" si="2"/>
        <v>0</v>
      </c>
      <c r="L31" s="99"/>
    </row>
    <row r="32" spans="1:12" ht="21" customHeight="1">
      <c r="A32" s="204">
        <v>2.2000000000000002</v>
      </c>
      <c r="B32" s="209" t="s">
        <v>283</v>
      </c>
      <c r="C32" s="213"/>
      <c r="D32" s="213"/>
      <c r="E32" s="211" t="s">
        <v>208</v>
      </c>
      <c r="F32" s="212">
        <v>10</v>
      </c>
      <c r="G32" s="94"/>
      <c r="H32" s="94"/>
      <c r="I32" s="93">
        <f t="shared" si="0"/>
        <v>0</v>
      </c>
      <c r="J32" s="93">
        <f t="shared" si="1"/>
        <v>0</v>
      </c>
      <c r="K32" s="93">
        <f t="shared" si="2"/>
        <v>0</v>
      </c>
      <c r="L32" s="99"/>
    </row>
    <row r="33" spans="1:12" ht="21" customHeight="1">
      <c r="A33" s="204">
        <v>2.2999999999999998</v>
      </c>
      <c r="B33" s="209" t="s">
        <v>284</v>
      </c>
      <c r="C33" s="213"/>
      <c r="D33" s="213"/>
      <c r="E33" s="211" t="s">
        <v>208</v>
      </c>
      <c r="F33" s="212">
        <v>8</v>
      </c>
      <c r="G33" s="94"/>
      <c r="H33" s="94"/>
      <c r="I33" s="93">
        <f t="shared" si="0"/>
        <v>0</v>
      </c>
      <c r="J33" s="93">
        <f t="shared" si="1"/>
        <v>0</v>
      </c>
      <c r="K33" s="93">
        <f t="shared" si="2"/>
        <v>0</v>
      </c>
      <c r="L33" s="99"/>
    </row>
    <row r="34" spans="1:12" ht="21" customHeight="1">
      <c r="A34" s="204">
        <v>2.4</v>
      </c>
      <c r="B34" s="214" t="s">
        <v>285</v>
      </c>
      <c r="C34" s="215"/>
      <c r="D34" s="215"/>
      <c r="E34" s="216" t="s">
        <v>208</v>
      </c>
      <c r="F34" s="217">
        <v>1</v>
      </c>
      <c r="G34" s="94"/>
      <c r="H34" s="94"/>
      <c r="I34" s="93">
        <f t="shared" si="0"/>
        <v>0</v>
      </c>
      <c r="J34" s="93">
        <f t="shared" si="1"/>
        <v>0</v>
      </c>
      <c r="K34" s="93">
        <f t="shared" si="2"/>
        <v>0</v>
      </c>
      <c r="L34" s="99"/>
    </row>
    <row r="35" spans="1:12" ht="35.450000000000003" customHeight="1">
      <c r="A35" s="204">
        <v>2.5</v>
      </c>
      <c r="B35" s="214" t="s">
        <v>286</v>
      </c>
      <c r="C35" s="215"/>
      <c r="D35" s="215"/>
      <c r="E35" s="216" t="s">
        <v>208</v>
      </c>
      <c r="F35" s="217">
        <v>1</v>
      </c>
      <c r="G35" s="94"/>
      <c r="H35" s="94"/>
      <c r="I35" s="93">
        <f t="shared" si="0"/>
        <v>0</v>
      </c>
      <c r="J35" s="93">
        <f t="shared" si="1"/>
        <v>0</v>
      </c>
      <c r="K35" s="93">
        <f t="shared" si="2"/>
        <v>0</v>
      </c>
      <c r="L35" s="99"/>
    </row>
    <row r="36" spans="1:12" ht="21" customHeight="1">
      <c r="A36" s="204">
        <v>2.6</v>
      </c>
      <c r="B36" s="214" t="s">
        <v>287</v>
      </c>
      <c r="C36" s="215"/>
      <c r="D36" s="215"/>
      <c r="E36" s="216" t="s">
        <v>208</v>
      </c>
      <c r="F36" s="217">
        <v>1</v>
      </c>
      <c r="G36" s="94"/>
      <c r="H36" s="94"/>
      <c r="I36" s="93">
        <f t="shared" si="0"/>
        <v>0</v>
      </c>
      <c r="J36" s="93">
        <f t="shared" si="1"/>
        <v>0</v>
      </c>
      <c r="K36" s="93">
        <f t="shared" si="2"/>
        <v>0</v>
      </c>
      <c r="L36" s="99"/>
    </row>
    <row r="37" spans="1:12" ht="36.6" customHeight="1">
      <c r="A37" s="204">
        <v>2.7</v>
      </c>
      <c r="B37" s="214" t="s">
        <v>288</v>
      </c>
      <c r="C37" s="215"/>
      <c r="D37" s="215"/>
      <c r="E37" s="216" t="s">
        <v>208</v>
      </c>
      <c r="F37" s="217">
        <v>1</v>
      </c>
      <c r="G37" s="94"/>
      <c r="H37" s="94"/>
      <c r="I37" s="93">
        <f t="shared" si="0"/>
        <v>0</v>
      </c>
      <c r="J37" s="93">
        <f t="shared" si="1"/>
        <v>0</v>
      </c>
      <c r="K37" s="93">
        <f t="shared" si="2"/>
        <v>0</v>
      </c>
      <c r="L37" s="99"/>
    </row>
    <row r="38" spans="1:12" ht="21" customHeight="1">
      <c r="A38" s="204">
        <v>2.8</v>
      </c>
      <c r="B38" s="214" t="s">
        <v>289</v>
      </c>
      <c r="C38" s="215"/>
      <c r="D38" s="215"/>
      <c r="E38" s="218" t="s">
        <v>290</v>
      </c>
      <c r="F38" s="217">
        <v>18</v>
      </c>
      <c r="G38" s="94"/>
      <c r="H38" s="94"/>
      <c r="I38" s="93">
        <f t="shared" si="0"/>
        <v>0</v>
      </c>
      <c r="J38" s="93">
        <f t="shared" si="1"/>
        <v>0</v>
      </c>
      <c r="K38" s="93">
        <f t="shared" si="2"/>
        <v>0</v>
      </c>
      <c r="L38" s="99"/>
    </row>
    <row r="39" spans="1:12" ht="21" customHeight="1">
      <c r="A39" s="135">
        <v>305</v>
      </c>
      <c r="B39" s="219" t="s">
        <v>291</v>
      </c>
      <c r="C39" s="213"/>
      <c r="D39" s="213"/>
      <c r="E39" s="211"/>
      <c r="F39" s="212"/>
      <c r="G39" s="93"/>
      <c r="H39" s="93"/>
      <c r="I39" s="93"/>
      <c r="J39" s="93"/>
      <c r="K39" s="93"/>
      <c r="L39" s="99"/>
    </row>
    <row r="40" spans="1:12" ht="21" customHeight="1">
      <c r="A40" s="204">
        <v>1</v>
      </c>
      <c r="B40" s="220" t="s">
        <v>292</v>
      </c>
      <c r="C40" s="213"/>
      <c r="D40" s="213"/>
      <c r="E40" s="211" t="s">
        <v>224</v>
      </c>
      <c r="F40" s="212">
        <v>4</v>
      </c>
      <c r="G40" s="94"/>
      <c r="H40" s="94"/>
      <c r="I40" s="93">
        <f t="shared" si="0"/>
        <v>0</v>
      </c>
      <c r="J40" s="93">
        <f t="shared" si="1"/>
        <v>0</v>
      </c>
      <c r="K40" s="93">
        <f t="shared" si="2"/>
        <v>0</v>
      </c>
      <c r="L40" s="99"/>
    </row>
    <row r="41" spans="1:12" ht="21" customHeight="1">
      <c r="A41" s="204">
        <v>2</v>
      </c>
      <c r="B41" s="220" t="s">
        <v>293</v>
      </c>
      <c r="C41" s="213"/>
      <c r="D41" s="213"/>
      <c r="E41" s="211" t="s">
        <v>224</v>
      </c>
      <c r="F41" s="212">
        <v>4</v>
      </c>
      <c r="G41" s="94"/>
      <c r="H41" s="94"/>
      <c r="I41" s="93">
        <f t="shared" si="0"/>
        <v>0</v>
      </c>
      <c r="J41" s="93">
        <f t="shared" si="1"/>
        <v>0</v>
      </c>
      <c r="K41" s="93">
        <f t="shared" si="2"/>
        <v>0</v>
      </c>
      <c r="L41" s="99"/>
    </row>
    <row r="42" spans="1:12" ht="21" customHeight="1">
      <c r="A42" s="204">
        <v>3</v>
      </c>
      <c r="B42" s="220" t="s">
        <v>294</v>
      </c>
      <c r="C42" s="213"/>
      <c r="D42" s="213"/>
      <c r="E42" s="211" t="s">
        <v>224</v>
      </c>
      <c r="F42" s="212">
        <v>18</v>
      </c>
      <c r="G42" s="94"/>
      <c r="H42" s="94"/>
      <c r="I42" s="93">
        <f t="shared" si="0"/>
        <v>0</v>
      </c>
      <c r="J42" s="93">
        <f t="shared" si="1"/>
        <v>0</v>
      </c>
      <c r="K42" s="93">
        <f t="shared" si="2"/>
        <v>0</v>
      </c>
      <c r="L42" s="99"/>
    </row>
    <row r="43" spans="1:12" ht="21" customHeight="1">
      <c r="A43" s="204">
        <v>4</v>
      </c>
      <c r="B43" s="220" t="s">
        <v>295</v>
      </c>
      <c r="C43" s="213"/>
      <c r="D43" s="213"/>
      <c r="E43" s="211" t="s">
        <v>224</v>
      </c>
      <c r="F43" s="212">
        <v>18</v>
      </c>
      <c r="G43" s="94"/>
      <c r="H43" s="94"/>
      <c r="I43" s="93">
        <f t="shared" si="0"/>
        <v>0</v>
      </c>
      <c r="J43" s="93">
        <f t="shared" si="1"/>
        <v>0</v>
      </c>
      <c r="K43" s="93">
        <f t="shared" si="2"/>
        <v>0</v>
      </c>
      <c r="L43" s="99"/>
    </row>
    <row r="44" spans="1:12" ht="51.6" customHeight="1">
      <c r="A44" s="204">
        <v>5</v>
      </c>
      <c r="B44" s="220" t="s">
        <v>296</v>
      </c>
      <c r="C44" s="213"/>
      <c r="D44" s="213"/>
      <c r="E44" s="211" t="s">
        <v>211</v>
      </c>
      <c r="F44" s="212">
        <v>4</v>
      </c>
      <c r="G44" s="94"/>
      <c r="H44" s="94"/>
      <c r="I44" s="93">
        <f t="shared" si="0"/>
        <v>0</v>
      </c>
      <c r="J44" s="93">
        <f t="shared" si="1"/>
        <v>0</v>
      </c>
      <c r="K44" s="93">
        <f t="shared" si="2"/>
        <v>0</v>
      </c>
      <c r="L44" s="99"/>
    </row>
    <row r="45" spans="1:12" ht="26.25">
      <c r="A45" s="204">
        <v>6</v>
      </c>
      <c r="B45" s="220" t="s">
        <v>297</v>
      </c>
      <c r="C45" s="213"/>
      <c r="D45" s="213"/>
      <c r="E45" s="211" t="s">
        <v>211</v>
      </c>
      <c r="F45" s="212">
        <v>4</v>
      </c>
      <c r="G45" s="94"/>
      <c r="H45" s="94"/>
      <c r="I45" s="93">
        <f t="shared" si="0"/>
        <v>0</v>
      </c>
      <c r="J45" s="93">
        <f t="shared" si="1"/>
        <v>0</v>
      </c>
      <c r="K45" s="93">
        <f t="shared" si="2"/>
        <v>0</v>
      </c>
      <c r="L45" s="99"/>
    </row>
    <row r="46" spans="1:12" ht="24.6" customHeight="1">
      <c r="A46" s="204">
        <v>7</v>
      </c>
      <c r="B46" s="220" t="s">
        <v>298</v>
      </c>
      <c r="C46" s="213"/>
      <c r="D46" s="213"/>
      <c r="E46" s="211" t="s">
        <v>224</v>
      </c>
      <c r="F46" s="212">
        <v>18</v>
      </c>
      <c r="G46" s="94"/>
      <c r="H46" s="94"/>
      <c r="I46" s="93">
        <f t="shared" si="0"/>
        <v>0</v>
      </c>
      <c r="J46" s="93">
        <f t="shared" si="1"/>
        <v>0</v>
      </c>
      <c r="K46" s="93">
        <f t="shared" si="2"/>
        <v>0</v>
      </c>
      <c r="L46" s="229"/>
    </row>
    <row r="47" spans="1:12" ht="21" customHeight="1">
      <c r="A47" s="204">
        <v>8</v>
      </c>
      <c r="B47" s="205" t="s">
        <v>299</v>
      </c>
      <c r="C47" s="101"/>
      <c r="D47" s="101"/>
      <c r="E47" s="91" t="s">
        <v>278</v>
      </c>
      <c r="F47" s="206">
        <v>2</v>
      </c>
      <c r="G47" s="94"/>
      <c r="H47" s="94"/>
      <c r="I47" s="93">
        <f t="shared" si="0"/>
        <v>0</v>
      </c>
      <c r="J47" s="93">
        <f t="shared" si="1"/>
        <v>0</v>
      </c>
      <c r="K47" s="93">
        <f t="shared" si="2"/>
        <v>0</v>
      </c>
      <c r="L47" s="99"/>
    </row>
    <row r="48" spans="1:12" ht="27">
      <c r="A48" s="204">
        <v>8.1</v>
      </c>
      <c r="B48" s="130" t="s">
        <v>300</v>
      </c>
      <c r="C48" s="131"/>
      <c r="D48" s="131"/>
      <c r="E48" s="132" t="s">
        <v>280</v>
      </c>
      <c r="F48" s="207">
        <v>4</v>
      </c>
      <c r="G48" s="94"/>
      <c r="H48" s="94"/>
      <c r="I48" s="93">
        <f t="shared" si="0"/>
        <v>0</v>
      </c>
      <c r="J48" s="93">
        <f t="shared" si="1"/>
        <v>0</v>
      </c>
      <c r="K48" s="93">
        <f t="shared" si="2"/>
        <v>0</v>
      </c>
      <c r="L48" s="99"/>
    </row>
    <row r="49" spans="1:12" ht="21" customHeight="1">
      <c r="A49" s="204">
        <v>9</v>
      </c>
      <c r="B49" s="221" t="s">
        <v>226</v>
      </c>
      <c r="C49" s="131"/>
      <c r="D49" s="131"/>
      <c r="E49" s="132" t="s">
        <v>227</v>
      </c>
      <c r="F49" s="207">
        <v>8</v>
      </c>
      <c r="G49" s="94"/>
      <c r="H49" s="94"/>
      <c r="I49" s="93">
        <f t="shared" si="0"/>
        <v>0</v>
      </c>
      <c r="J49" s="93">
        <f t="shared" si="1"/>
        <v>0</v>
      </c>
      <c r="K49" s="93">
        <f t="shared" si="2"/>
        <v>0</v>
      </c>
      <c r="L49" s="99"/>
    </row>
    <row r="50" spans="1:12" ht="21" customHeight="1">
      <c r="A50" s="204">
        <v>10</v>
      </c>
      <c r="B50" s="220" t="s">
        <v>301</v>
      </c>
      <c r="C50" s="213"/>
      <c r="D50" s="213"/>
      <c r="E50" s="211" t="s">
        <v>302</v>
      </c>
      <c r="F50" s="212">
        <v>18</v>
      </c>
      <c r="G50" s="94"/>
      <c r="H50" s="94"/>
      <c r="I50" s="93">
        <f t="shared" si="0"/>
        <v>0</v>
      </c>
      <c r="J50" s="93">
        <f t="shared" si="1"/>
        <v>0</v>
      </c>
      <c r="K50" s="93">
        <f t="shared" si="2"/>
        <v>0</v>
      </c>
      <c r="L50" s="99"/>
    </row>
    <row r="51" spans="1:12" ht="21" customHeight="1">
      <c r="A51" s="135">
        <v>306</v>
      </c>
      <c r="B51" s="219" t="s">
        <v>303</v>
      </c>
      <c r="C51" s="213"/>
      <c r="D51" s="213"/>
      <c r="E51" s="211"/>
      <c r="F51" s="212"/>
      <c r="G51" s="93"/>
      <c r="H51" s="93"/>
      <c r="I51" s="93">
        <f t="shared" si="0"/>
        <v>0</v>
      </c>
      <c r="J51" s="93">
        <f t="shared" si="1"/>
        <v>0</v>
      </c>
      <c r="K51" s="93">
        <f t="shared" si="2"/>
        <v>0</v>
      </c>
      <c r="L51" s="99"/>
    </row>
    <row r="52" spans="1:12" ht="20.25" customHeight="1">
      <c r="A52" s="204">
        <v>1</v>
      </c>
      <c r="B52" s="220" t="s">
        <v>304</v>
      </c>
      <c r="C52" s="213"/>
      <c r="D52" s="213"/>
      <c r="E52" s="211" t="s">
        <v>302</v>
      </c>
      <c r="F52" s="212">
        <v>18</v>
      </c>
      <c r="G52" s="94"/>
      <c r="H52" s="94"/>
      <c r="I52" s="93">
        <f t="shared" si="0"/>
        <v>0</v>
      </c>
      <c r="J52" s="93">
        <f t="shared" si="1"/>
        <v>0</v>
      </c>
      <c r="K52" s="93">
        <f t="shared" si="2"/>
        <v>0</v>
      </c>
      <c r="L52" s="99"/>
    </row>
    <row r="53" spans="1:12" ht="21" customHeight="1">
      <c r="A53" s="204">
        <v>2</v>
      </c>
      <c r="B53" s="220" t="s">
        <v>305</v>
      </c>
      <c r="C53" s="213"/>
      <c r="D53" s="213"/>
      <c r="E53" s="211" t="s">
        <v>211</v>
      </c>
      <c r="F53" s="212">
        <v>4</v>
      </c>
      <c r="G53" s="94"/>
      <c r="H53" s="94"/>
      <c r="I53" s="93">
        <f t="shared" si="0"/>
        <v>0</v>
      </c>
      <c r="J53" s="93">
        <f t="shared" si="1"/>
        <v>0</v>
      </c>
      <c r="K53" s="93">
        <f t="shared" si="2"/>
        <v>0</v>
      </c>
      <c r="L53" s="99"/>
    </row>
    <row r="54" spans="1:12" ht="21" customHeight="1">
      <c r="A54" s="204">
        <v>2.1</v>
      </c>
      <c r="B54" s="220" t="s">
        <v>306</v>
      </c>
      <c r="C54" s="213"/>
      <c r="D54" s="213"/>
      <c r="E54" s="211" t="s">
        <v>302</v>
      </c>
      <c r="F54" s="212">
        <v>18</v>
      </c>
      <c r="G54" s="94"/>
      <c r="H54" s="94"/>
      <c r="I54" s="93">
        <f t="shared" si="0"/>
        <v>0</v>
      </c>
      <c r="J54" s="93">
        <f t="shared" si="1"/>
        <v>0</v>
      </c>
      <c r="K54" s="93">
        <f t="shared" si="2"/>
        <v>0</v>
      </c>
      <c r="L54" s="99"/>
    </row>
    <row r="55" spans="1:12" ht="21" customHeight="1">
      <c r="A55" s="204">
        <v>2.2000000000000002</v>
      </c>
      <c r="B55" s="220" t="s">
        <v>307</v>
      </c>
      <c r="C55" s="213"/>
      <c r="D55" s="213"/>
      <c r="E55" s="211" t="s">
        <v>230</v>
      </c>
      <c r="F55" s="93">
        <v>200</v>
      </c>
      <c r="G55" s="94"/>
      <c r="H55" s="94"/>
      <c r="I55" s="93">
        <f t="shared" si="0"/>
        <v>0</v>
      </c>
      <c r="J55" s="93">
        <f t="shared" si="1"/>
        <v>0</v>
      </c>
      <c r="K55" s="93">
        <f t="shared" si="2"/>
        <v>0</v>
      </c>
      <c r="L55" s="99"/>
    </row>
    <row r="56" spans="1:12" ht="21" customHeight="1">
      <c r="A56" s="135">
        <v>307</v>
      </c>
      <c r="B56" s="219" t="s">
        <v>308</v>
      </c>
      <c r="C56" s="213"/>
      <c r="D56" s="213"/>
      <c r="E56" s="211"/>
      <c r="F56" s="93"/>
      <c r="G56" s="93"/>
      <c r="H56" s="93"/>
      <c r="I56" s="93">
        <f t="shared" si="0"/>
        <v>0</v>
      </c>
      <c r="J56" s="93">
        <f t="shared" si="1"/>
        <v>0</v>
      </c>
      <c r="K56" s="93">
        <f t="shared" si="2"/>
        <v>0</v>
      </c>
      <c r="L56" s="99"/>
    </row>
    <row r="57" spans="1:12" ht="21" customHeight="1">
      <c r="A57" s="204">
        <v>1</v>
      </c>
      <c r="B57" s="220" t="s">
        <v>309</v>
      </c>
      <c r="C57" s="213"/>
      <c r="D57" s="213"/>
      <c r="E57" s="211" t="s">
        <v>224</v>
      </c>
      <c r="F57" s="212">
        <v>2</v>
      </c>
      <c r="G57" s="94"/>
      <c r="H57" s="94"/>
      <c r="I57" s="93">
        <f t="shared" si="0"/>
        <v>0</v>
      </c>
      <c r="J57" s="93">
        <f t="shared" si="1"/>
        <v>0</v>
      </c>
      <c r="K57" s="93">
        <f t="shared" si="2"/>
        <v>0</v>
      </c>
      <c r="L57" s="99"/>
    </row>
    <row r="58" spans="1:12" ht="21" customHeight="1">
      <c r="A58" s="204">
        <v>2</v>
      </c>
      <c r="B58" s="209" t="s">
        <v>310</v>
      </c>
      <c r="C58" s="213"/>
      <c r="D58" s="213"/>
      <c r="E58" s="211" t="s">
        <v>224</v>
      </c>
      <c r="F58" s="212">
        <v>1</v>
      </c>
      <c r="G58" s="94"/>
      <c r="H58" s="94"/>
      <c r="I58" s="93">
        <f t="shared" si="0"/>
        <v>0</v>
      </c>
      <c r="J58" s="93">
        <f t="shared" si="1"/>
        <v>0</v>
      </c>
      <c r="K58" s="93">
        <f t="shared" si="2"/>
        <v>0</v>
      </c>
      <c r="L58" s="99"/>
    </row>
    <row r="59" spans="1:12" ht="21" customHeight="1">
      <c r="A59" s="204">
        <v>2.1</v>
      </c>
      <c r="B59" s="222" t="s">
        <v>311</v>
      </c>
      <c r="C59" s="213"/>
      <c r="D59" s="213"/>
      <c r="E59" s="211" t="s">
        <v>224</v>
      </c>
      <c r="F59" s="212">
        <v>1</v>
      </c>
      <c r="G59" s="94"/>
      <c r="H59" s="94"/>
      <c r="I59" s="93">
        <f t="shared" si="0"/>
        <v>0</v>
      </c>
      <c r="J59" s="93">
        <f t="shared" si="1"/>
        <v>0</v>
      </c>
      <c r="K59" s="93">
        <f t="shared" si="2"/>
        <v>0</v>
      </c>
      <c r="L59" s="99"/>
    </row>
    <row r="60" spans="1:12" ht="21" customHeight="1">
      <c r="A60" s="204">
        <v>2.2000000000000002</v>
      </c>
      <c r="B60" s="223" t="s">
        <v>312</v>
      </c>
      <c r="C60" s="213"/>
      <c r="D60" s="213"/>
      <c r="E60" s="211" t="s">
        <v>224</v>
      </c>
      <c r="F60" s="212">
        <v>1</v>
      </c>
      <c r="G60" s="94"/>
      <c r="H60" s="94"/>
      <c r="I60" s="93">
        <f t="shared" si="0"/>
        <v>0</v>
      </c>
      <c r="J60" s="93">
        <f t="shared" si="1"/>
        <v>0</v>
      </c>
      <c r="K60" s="93">
        <f t="shared" si="2"/>
        <v>0</v>
      </c>
      <c r="L60" s="99"/>
    </row>
    <row r="61" spans="1:12" ht="21" customHeight="1">
      <c r="A61" s="204">
        <v>2.2999999999999998</v>
      </c>
      <c r="B61" s="223" t="s">
        <v>313</v>
      </c>
      <c r="C61" s="213"/>
      <c r="D61" s="213"/>
      <c r="E61" s="211" t="s">
        <v>224</v>
      </c>
      <c r="F61" s="212">
        <v>1</v>
      </c>
      <c r="G61" s="94"/>
      <c r="H61" s="94"/>
      <c r="I61" s="93">
        <f t="shared" si="0"/>
        <v>0</v>
      </c>
      <c r="J61" s="93">
        <f t="shared" si="1"/>
        <v>0</v>
      </c>
      <c r="K61" s="93">
        <f t="shared" si="2"/>
        <v>0</v>
      </c>
      <c r="L61" s="99"/>
    </row>
    <row r="62" spans="1:12" ht="33.6" customHeight="1">
      <c r="A62" s="204">
        <v>3</v>
      </c>
      <c r="B62" s="138" t="s">
        <v>204</v>
      </c>
      <c r="C62" s="101"/>
      <c r="D62" s="101"/>
      <c r="E62" s="91" t="s">
        <v>193</v>
      </c>
      <c r="F62" s="206">
        <v>1</v>
      </c>
      <c r="G62" s="94"/>
      <c r="H62" s="94"/>
      <c r="I62" s="93">
        <f t="shared" si="0"/>
        <v>0</v>
      </c>
      <c r="J62" s="93">
        <f t="shared" si="1"/>
        <v>0</v>
      </c>
      <c r="K62" s="93">
        <f t="shared" si="2"/>
        <v>0</v>
      </c>
      <c r="L62" s="99"/>
    </row>
    <row r="63" spans="1:12" ht="21" customHeight="1">
      <c r="A63" s="125">
        <v>308</v>
      </c>
      <c r="B63" s="224" t="s">
        <v>314</v>
      </c>
      <c r="C63" s="101"/>
      <c r="D63" s="101"/>
      <c r="E63" s="91"/>
      <c r="F63" s="206"/>
      <c r="G63" s="93"/>
      <c r="H63" s="93"/>
      <c r="I63" s="93"/>
      <c r="J63" s="93"/>
      <c r="K63" s="93"/>
      <c r="L63" s="99"/>
    </row>
    <row r="64" spans="1:12" ht="21" customHeight="1">
      <c r="A64" s="140">
        <v>1</v>
      </c>
      <c r="B64" s="225" t="s">
        <v>315</v>
      </c>
      <c r="C64" s="226"/>
      <c r="D64" s="226"/>
      <c r="E64" s="227" t="s">
        <v>253</v>
      </c>
      <c r="F64" s="228">
        <v>2</v>
      </c>
      <c r="G64" s="94"/>
      <c r="H64" s="94"/>
      <c r="I64" s="93">
        <f t="shared" si="0"/>
        <v>0</v>
      </c>
      <c r="J64" s="93">
        <f t="shared" si="1"/>
        <v>0</v>
      </c>
      <c r="K64" s="93">
        <f t="shared" si="2"/>
        <v>0</v>
      </c>
      <c r="L64" s="99"/>
    </row>
    <row r="65" spans="1:12" ht="26.25">
      <c r="A65" s="91">
        <v>2</v>
      </c>
      <c r="B65" s="152" t="s">
        <v>316</v>
      </c>
      <c r="C65" s="230"/>
      <c r="D65" s="230"/>
      <c r="E65" s="231" t="s">
        <v>211</v>
      </c>
      <c r="F65" s="232">
        <v>2</v>
      </c>
      <c r="G65" s="94"/>
      <c r="H65" s="94"/>
      <c r="I65" s="93">
        <f t="shared" si="0"/>
        <v>0</v>
      </c>
      <c r="J65" s="93">
        <f t="shared" si="1"/>
        <v>0</v>
      </c>
      <c r="K65" s="93">
        <f t="shared" si="2"/>
        <v>0</v>
      </c>
      <c r="L65" s="99"/>
    </row>
    <row r="66" spans="1:12" ht="26.25">
      <c r="A66" s="140">
        <v>3</v>
      </c>
      <c r="B66" s="152" t="s">
        <v>317</v>
      </c>
      <c r="C66" s="230"/>
      <c r="D66" s="230"/>
      <c r="E66" s="231" t="s">
        <v>211</v>
      </c>
      <c r="F66" s="232">
        <v>2</v>
      </c>
      <c r="G66" s="94"/>
      <c r="H66" s="94"/>
      <c r="I66" s="93">
        <f t="shared" si="0"/>
        <v>0</v>
      </c>
      <c r="J66" s="93">
        <f t="shared" si="1"/>
        <v>0</v>
      </c>
      <c r="K66" s="93">
        <f t="shared" si="2"/>
        <v>0</v>
      </c>
      <c r="L66" s="99"/>
    </row>
    <row r="67" spans="1:12" ht="21" customHeight="1">
      <c r="A67" s="91">
        <v>4</v>
      </c>
      <c r="B67" s="152" t="s">
        <v>318</v>
      </c>
      <c r="C67" s="230"/>
      <c r="D67" s="230"/>
      <c r="E67" s="231" t="s">
        <v>211</v>
      </c>
      <c r="F67" s="232">
        <v>1</v>
      </c>
      <c r="G67" s="94"/>
      <c r="H67" s="94"/>
      <c r="I67" s="93">
        <f t="shared" si="0"/>
        <v>0</v>
      </c>
      <c r="J67" s="93">
        <f t="shared" si="1"/>
        <v>0</v>
      </c>
      <c r="K67" s="93">
        <f t="shared" si="2"/>
        <v>0</v>
      </c>
      <c r="L67" s="99"/>
    </row>
    <row r="68" spans="1:12" ht="21" customHeight="1">
      <c r="A68" s="140">
        <v>5</v>
      </c>
      <c r="B68" s="152" t="s">
        <v>319</v>
      </c>
      <c r="C68" s="230"/>
      <c r="D68" s="230"/>
      <c r="E68" s="231" t="s">
        <v>211</v>
      </c>
      <c r="F68" s="232">
        <v>1</v>
      </c>
      <c r="G68" s="94"/>
      <c r="H68" s="94"/>
      <c r="I68" s="93">
        <f t="shared" si="0"/>
        <v>0</v>
      </c>
      <c r="J68" s="93">
        <f t="shared" si="1"/>
        <v>0</v>
      </c>
      <c r="K68" s="93">
        <f t="shared" si="2"/>
        <v>0</v>
      </c>
      <c r="L68" s="99"/>
    </row>
    <row r="69" spans="1:12" ht="21" customHeight="1">
      <c r="A69" s="233">
        <v>309</v>
      </c>
      <c r="B69" s="234" t="s">
        <v>320</v>
      </c>
      <c r="C69" s="230"/>
      <c r="D69" s="230"/>
      <c r="E69" s="231"/>
      <c r="F69" s="232"/>
      <c r="G69" s="93"/>
      <c r="H69" s="93"/>
      <c r="I69" s="93"/>
      <c r="J69" s="93"/>
      <c r="K69" s="93"/>
      <c r="L69" s="99"/>
    </row>
    <row r="70" spans="1:12" ht="21" customHeight="1">
      <c r="A70" s="140">
        <v>1</v>
      </c>
      <c r="B70" s="235" t="s">
        <v>321</v>
      </c>
      <c r="C70" s="151" t="s">
        <v>322</v>
      </c>
      <c r="D70" s="151"/>
      <c r="E70" s="236" t="s">
        <v>230</v>
      </c>
      <c r="F70" s="237">
        <v>2000</v>
      </c>
      <c r="G70" s="94"/>
      <c r="H70" s="94"/>
      <c r="I70" s="93">
        <f t="shared" si="0"/>
        <v>0</v>
      </c>
      <c r="J70" s="93">
        <f t="shared" si="1"/>
        <v>0</v>
      </c>
      <c r="K70" s="93">
        <f t="shared" si="2"/>
        <v>0</v>
      </c>
      <c r="L70" s="100"/>
    </row>
    <row r="71" spans="1:12" ht="21" customHeight="1">
      <c r="A71" s="91">
        <v>2</v>
      </c>
      <c r="B71" s="235" t="s">
        <v>321</v>
      </c>
      <c r="C71" s="151" t="s">
        <v>323</v>
      </c>
      <c r="D71" s="151"/>
      <c r="E71" s="236" t="s">
        <v>230</v>
      </c>
      <c r="F71" s="237">
        <v>1200</v>
      </c>
      <c r="G71" s="94"/>
      <c r="H71" s="94"/>
      <c r="I71" s="93">
        <f t="shared" ref="I71:I96" si="3">ROUND(G71*F71,0)</f>
        <v>0</v>
      </c>
      <c r="J71" s="93">
        <f t="shared" ref="J71:J96" si="4">ROUND(H71*F71,0)</f>
        <v>0</v>
      </c>
      <c r="K71" s="93">
        <f t="shared" ref="K71:K97" si="5">ROUND(I71+J71,0)</f>
        <v>0</v>
      </c>
      <c r="L71" s="100"/>
    </row>
    <row r="72" spans="1:12" ht="21" customHeight="1">
      <c r="A72" s="140">
        <v>3</v>
      </c>
      <c r="B72" s="238" t="s">
        <v>324</v>
      </c>
      <c r="C72" s="239" t="s">
        <v>325</v>
      </c>
      <c r="D72" s="239"/>
      <c r="E72" s="236" t="s">
        <v>230</v>
      </c>
      <c r="F72" s="240">
        <v>1800</v>
      </c>
      <c r="G72" s="94"/>
      <c r="H72" s="94"/>
      <c r="I72" s="93">
        <f t="shared" si="3"/>
        <v>0</v>
      </c>
      <c r="J72" s="93">
        <f t="shared" si="4"/>
        <v>0</v>
      </c>
      <c r="K72" s="93">
        <f t="shared" si="5"/>
        <v>0</v>
      </c>
      <c r="L72" s="99"/>
    </row>
    <row r="73" spans="1:12" ht="21" customHeight="1">
      <c r="A73" s="140">
        <v>3</v>
      </c>
      <c r="B73" s="241" t="s">
        <v>326</v>
      </c>
      <c r="C73" s="242"/>
      <c r="D73" s="242"/>
      <c r="E73" s="236" t="s">
        <v>230</v>
      </c>
      <c r="F73" s="240">
        <v>800</v>
      </c>
      <c r="G73" s="94"/>
      <c r="H73" s="94"/>
      <c r="I73" s="93">
        <f t="shared" si="3"/>
        <v>0</v>
      </c>
      <c r="J73" s="93">
        <f t="shared" si="4"/>
        <v>0</v>
      </c>
      <c r="K73" s="93">
        <f t="shared" si="5"/>
        <v>0</v>
      </c>
      <c r="L73" s="99"/>
    </row>
    <row r="74" spans="1:12" ht="21" customHeight="1">
      <c r="A74" s="140">
        <v>5</v>
      </c>
      <c r="B74" s="241" t="s">
        <v>327</v>
      </c>
      <c r="C74" s="242"/>
      <c r="D74" s="242"/>
      <c r="E74" s="236" t="s">
        <v>230</v>
      </c>
      <c r="F74" s="240">
        <v>200</v>
      </c>
      <c r="G74" s="94"/>
      <c r="H74" s="94"/>
      <c r="I74" s="93">
        <f t="shared" si="3"/>
        <v>0</v>
      </c>
      <c r="J74" s="93">
        <f t="shared" si="4"/>
        <v>0</v>
      </c>
      <c r="K74" s="93">
        <f t="shared" si="5"/>
        <v>0</v>
      </c>
      <c r="L74" s="99"/>
    </row>
    <row r="75" spans="1:12" ht="21" customHeight="1">
      <c r="A75" s="140">
        <v>5</v>
      </c>
      <c r="B75" s="241" t="s">
        <v>328</v>
      </c>
      <c r="C75" s="242"/>
      <c r="D75" s="242"/>
      <c r="E75" s="236" t="s">
        <v>230</v>
      </c>
      <c r="F75" s="240">
        <v>600</v>
      </c>
      <c r="G75" s="94"/>
      <c r="H75" s="94"/>
      <c r="I75" s="93">
        <f t="shared" si="3"/>
        <v>0</v>
      </c>
      <c r="J75" s="93">
        <f t="shared" si="4"/>
        <v>0</v>
      </c>
      <c r="K75" s="93">
        <f t="shared" si="5"/>
        <v>0</v>
      </c>
      <c r="L75" s="99"/>
    </row>
    <row r="76" spans="1:12" ht="21" customHeight="1">
      <c r="A76" s="140">
        <v>6</v>
      </c>
      <c r="B76" s="241" t="s">
        <v>329</v>
      </c>
      <c r="C76" s="242"/>
      <c r="D76" s="242"/>
      <c r="E76" s="236" t="s">
        <v>230</v>
      </c>
      <c r="F76" s="240">
        <v>700</v>
      </c>
      <c r="G76" s="94"/>
      <c r="H76" s="94"/>
      <c r="I76" s="93">
        <f t="shared" si="3"/>
        <v>0</v>
      </c>
      <c r="J76" s="93">
        <f t="shared" si="4"/>
        <v>0</v>
      </c>
      <c r="K76" s="93">
        <f t="shared" si="5"/>
        <v>0</v>
      </c>
      <c r="L76" s="99"/>
    </row>
    <row r="77" spans="1:12" ht="21" customHeight="1">
      <c r="A77" s="140">
        <v>7</v>
      </c>
      <c r="B77" s="241" t="s">
        <v>330</v>
      </c>
      <c r="C77" s="242"/>
      <c r="D77" s="242"/>
      <c r="E77" s="236" t="s">
        <v>230</v>
      </c>
      <c r="F77" s="240">
        <v>900</v>
      </c>
      <c r="G77" s="94"/>
      <c r="H77" s="94"/>
      <c r="I77" s="93">
        <f t="shared" si="3"/>
        <v>0</v>
      </c>
      <c r="J77" s="93">
        <f t="shared" si="4"/>
        <v>0</v>
      </c>
      <c r="K77" s="93">
        <f t="shared" si="5"/>
        <v>0</v>
      </c>
      <c r="L77" s="99"/>
    </row>
    <row r="78" spans="1:12" ht="21" customHeight="1">
      <c r="A78" s="140">
        <v>8</v>
      </c>
      <c r="B78" s="241" t="s">
        <v>331</v>
      </c>
      <c r="C78" s="242"/>
      <c r="D78" s="242"/>
      <c r="E78" s="236" t="s">
        <v>230</v>
      </c>
      <c r="F78" s="240">
        <v>900</v>
      </c>
      <c r="G78" s="94"/>
      <c r="H78" s="94"/>
      <c r="I78" s="93">
        <f t="shared" si="3"/>
        <v>0</v>
      </c>
      <c r="J78" s="93">
        <f t="shared" si="4"/>
        <v>0</v>
      </c>
      <c r="K78" s="93">
        <f t="shared" si="5"/>
        <v>0</v>
      </c>
      <c r="L78" s="99"/>
    </row>
    <row r="79" spans="1:12" ht="21" customHeight="1">
      <c r="A79" s="140">
        <v>9</v>
      </c>
      <c r="B79" s="241" t="s">
        <v>332</v>
      </c>
      <c r="C79" s="242"/>
      <c r="D79" s="242"/>
      <c r="E79" s="236" t="s">
        <v>230</v>
      </c>
      <c r="F79" s="240">
        <v>1100</v>
      </c>
      <c r="G79" s="94"/>
      <c r="H79" s="94"/>
      <c r="I79" s="93">
        <f t="shared" si="3"/>
        <v>0</v>
      </c>
      <c r="J79" s="93">
        <f t="shared" si="4"/>
        <v>0</v>
      </c>
      <c r="K79" s="93">
        <f t="shared" si="5"/>
        <v>0</v>
      </c>
      <c r="L79" s="99"/>
    </row>
    <row r="80" spans="1:12" ht="21" customHeight="1">
      <c r="A80" s="140">
        <v>10</v>
      </c>
      <c r="B80" s="241" t="s">
        <v>333</v>
      </c>
      <c r="C80" s="242"/>
      <c r="D80" s="242"/>
      <c r="E80" s="236" t="s">
        <v>230</v>
      </c>
      <c r="F80" s="240">
        <v>1100</v>
      </c>
      <c r="G80" s="94"/>
      <c r="H80" s="94"/>
      <c r="I80" s="93">
        <f t="shared" si="3"/>
        <v>0</v>
      </c>
      <c r="J80" s="93">
        <f t="shared" si="4"/>
        <v>0</v>
      </c>
      <c r="K80" s="93">
        <f t="shared" si="5"/>
        <v>0</v>
      </c>
      <c r="L80" s="99"/>
    </row>
    <row r="81" spans="1:12" ht="21" customHeight="1">
      <c r="A81" s="140">
        <v>11</v>
      </c>
      <c r="B81" s="241" t="s">
        <v>334</v>
      </c>
      <c r="C81" s="242"/>
      <c r="D81" s="242"/>
      <c r="E81" s="236" t="s">
        <v>230</v>
      </c>
      <c r="F81" s="240">
        <v>600</v>
      </c>
      <c r="G81" s="94"/>
      <c r="H81" s="94"/>
      <c r="I81" s="93">
        <f t="shared" si="3"/>
        <v>0</v>
      </c>
      <c r="J81" s="93">
        <f t="shared" si="4"/>
        <v>0</v>
      </c>
      <c r="K81" s="93">
        <f t="shared" si="5"/>
        <v>0</v>
      </c>
      <c r="L81" s="99"/>
    </row>
    <row r="82" spans="1:12" ht="21" customHeight="1">
      <c r="A82" s="140">
        <v>12</v>
      </c>
      <c r="B82" s="241" t="s">
        <v>335</v>
      </c>
      <c r="C82" s="242"/>
      <c r="D82" s="242"/>
      <c r="E82" s="236" t="s">
        <v>230</v>
      </c>
      <c r="F82" s="240">
        <v>600</v>
      </c>
      <c r="G82" s="94"/>
      <c r="H82" s="94"/>
      <c r="I82" s="93">
        <f t="shared" si="3"/>
        <v>0</v>
      </c>
      <c r="J82" s="93">
        <f t="shared" si="4"/>
        <v>0</v>
      </c>
      <c r="K82" s="93">
        <f t="shared" si="5"/>
        <v>0</v>
      </c>
      <c r="L82" s="99"/>
    </row>
    <row r="83" spans="1:12" ht="21" customHeight="1">
      <c r="A83" s="140">
        <v>13</v>
      </c>
      <c r="B83" s="241" t="s">
        <v>336</v>
      </c>
      <c r="C83" s="242"/>
      <c r="D83" s="242"/>
      <c r="E83" s="236" t="s">
        <v>230</v>
      </c>
      <c r="F83" s="240">
        <v>800</v>
      </c>
      <c r="G83" s="94"/>
      <c r="H83" s="94"/>
      <c r="I83" s="93">
        <f t="shared" si="3"/>
        <v>0</v>
      </c>
      <c r="J83" s="93">
        <f t="shared" si="4"/>
        <v>0</v>
      </c>
      <c r="K83" s="93">
        <f t="shared" si="5"/>
        <v>0</v>
      </c>
      <c r="L83" s="99"/>
    </row>
    <row r="84" spans="1:12" ht="21" customHeight="1">
      <c r="A84" s="140">
        <v>14</v>
      </c>
      <c r="B84" s="241" t="s">
        <v>337</v>
      </c>
      <c r="C84" s="242"/>
      <c r="D84" s="242"/>
      <c r="E84" s="236" t="s">
        <v>230</v>
      </c>
      <c r="F84" s="240">
        <v>500</v>
      </c>
      <c r="G84" s="94"/>
      <c r="H84" s="94"/>
      <c r="I84" s="93">
        <f t="shared" si="3"/>
        <v>0</v>
      </c>
      <c r="J84" s="93">
        <f t="shared" si="4"/>
        <v>0</v>
      </c>
      <c r="K84" s="93">
        <f t="shared" si="5"/>
        <v>0</v>
      </c>
      <c r="L84" s="99"/>
    </row>
    <row r="85" spans="1:12" ht="21" customHeight="1">
      <c r="A85" s="140">
        <v>15</v>
      </c>
      <c r="B85" s="241" t="s">
        <v>338</v>
      </c>
      <c r="C85" s="242"/>
      <c r="D85" s="242"/>
      <c r="E85" s="236" t="s">
        <v>230</v>
      </c>
      <c r="F85" s="240">
        <v>250</v>
      </c>
      <c r="G85" s="94"/>
      <c r="H85" s="94"/>
      <c r="I85" s="93">
        <f t="shared" si="3"/>
        <v>0</v>
      </c>
      <c r="J85" s="93">
        <f t="shared" si="4"/>
        <v>0</v>
      </c>
      <c r="K85" s="93">
        <f t="shared" si="5"/>
        <v>0</v>
      </c>
      <c r="L85" s="99"/>
    </row>
    <row r="86" spans="1:12" ht="21" customHeight="1">
      <c r="A86" s="140">
        <v>16</v>
      </c>
      <c r="B86" s="241" t="s">
        <v>339</v>
      </c>
      <c r="C86" s="242"/>
      <c r="D86" s="242"/>
      <c r="E86" s="236" t="s">
        <v>230</v>
      </c>
      <c r="F86" s="240">
        <v>200</v>
      </c>
      <c r="G86" s="94"/>
      <c r="H86" s="94"/>
      <c r="I86" s="93">
        <f t="shared" si="3"/>
        <v>0</v>
      </c>
      <c r="J86" s="93">
        <f t="shared" si="4"/>
        <v>0</v>
      </c>
      <c r="K86" s="93">
        <f t="shared" si="5"/>
        <v>0</v>
      </c>
      <c r="L86" s="99"/>
    </row>
    <row r="87" spans="1:12" ht="21" customHeight="1">
      <c r="A87" s="91">
        <v>4</v>
      </c>
      <c r="B87" s="243" t="s">
        <v>340</v>
      </c>
      <c r="C87" s="239"/>
      <c r="D87" s="239"/>
      <c r="E87" s="236" t="s">
        <v>230</v>
      </c>
      <c r="F87" s="240">
        <v>1000</v>
      </c>
      <c r="G87" s="94"/>
      <c r="H87" s="94"/>
      <c r="I87" s="93">
        <f t="shared" si="3"/>
        <v>0</v>
      </c>
      <c r="J87" s="93">
        <f t="shared" si="4"/>
        <v>0</v>
      </c>
      <c r="K87" s="93">
        <f t="shared" si="5"/>
        <v>0</v>
      </c>
      <c r="L87" s="99"/>
    </row>
    <row r="88" spans="1:12" ht="21" customHeight="1">
      <c r="A88" s="140">
        <v>5</v>
      </c>
      <c r="B88" s="244" t="s">
        <v>341</v>
      </c>
      <c r="C88" s="245"/>
      <c r="D88" s="245"/>
      <c r="E88" s="246" t="s">
        <v>211</v>
      </c>
      <c r="F88" s="247">
        <v>2</v>
      </c>
      <c r="G88" s="94"/>
      <c r="H88" s="94"/>
      <c r="I88" s="93">
        <f t="shared" si="3"/>
        <v>0</v>
      </c>
      <c r="J88" s="93">
        <f t="shared" si="4"/>
        <v>0</v>
      </c>
      <c r="K88" s="93">
        <f t="shared" si="5"/>
        <v>0</v>
      </c>
      <c r="L88" s="99"/>
    </row>
    <row r="89" spans="1:12" ht="21" customHeight="1">
      <c r="A89" s="91">
        <v>6</v>
      </c>
      <c r="B89" s="221" t="s">
        <v>342</v>
      </c>
      <c r="C89" s="248"/>
      <c r="D89" s="248"/>
      <c r="E89" s="249" t="s">
        <v>211</v>
      </c>
      <c r="F89" s="250">
        <v>1</v>
      </c>
      <c r="G89" s="94"/>
      <c r="H89" s="94"/>
      <c r="I89" s="93">
        <f t="shared" si="3"/>
        <v>0</v>
      </c>
      <c r="J89" s="93">
        <f t="shared" si="4"/>
        <v>0</v>
      </c>
      <c r="K89" s="93">
        <f t="shared" si="5"/>
        <v>0</v>
      </c>
      <c r="L89" s="99"/>
    </row>
    <row r="90" spans="1:12" ht="21" customHeight="1">
      <c r="A90" s="249">
        <v>7</v>
      </c>
      <c r="B90" s="251" t="s">
        <v>343</v>
      </c>
      <c r="C90" s="248"/>
      <c r="D90" s="248"/>
      <c r="E90" s="249" t="s">
        <v>211</v>
      </c>
      <c r="F90" s="250">
        <v>2</v>
      </c>
      <c r="G90" s="94"/>
      <c r="H90" s="94"/>
      <c r="I90" s="93">
        <f t="shared" si="3"/>
        <v>0</v>
      </c>
      <c r="J90" s="93">
        <f t="shared" si="4"/>
        <v>0</v>
      </c>
      <c r="K90" s="93">
        <f t="shared" si="5"/>
        <v>0</v>
      </c>
      <c r="L90" s="99"/>
    </row>
    <row r="91" spans="1:12" ht="21" customHeight="1">
      <c r="A91" s="249">
        <v>8</v>
      </c>
      <c r="B91" s="252" t="s">
        <v>344</v>
      </c>
      <c r="C91" s="248"/>
      <c r="D91" s="248"/>
      <c r="E91" s="249" t="s">
        <v>211</v>
      </c>
      <c r="F91" s="250">
        <v>2</v>
      </c>
      <c r="G91" s="94"/>
      <c r="H91" s="94"/>
      <c r="I91" s="93">
        <f t="shared" si="3"/>
        <v>0</v>
      </c>
      <c r="J91" s="93">
        <f t="shared" si="4"/>
        <v>0</v>
      </c>
      <c r="K91" s="93">
        <f t="shared" si="5"/>
        <v>0</v>
      </c>
      <c r="L91" s="99"/>
    </row>
    <row r="92" spans="1:12" ht="21" customHeight="1">
      <c r="A92" s="91">
        <v>9</v>
      </c>
      <c r="B92" s="253" t="s">
        <v>345</v>
      </c>
      <c r="C92" s="248"/>
      <c r="D92" s="248"/>
      <c r="E92" s="249" t="s">
        <v>211</v>
      </c>
      <c r="F92" s="250">
        <v>2</v>
      </c>
      <c r="G92" s="94"/>
      <c r="H92" s="94"/>
      <c r="I92" s="93">
        <f t="shared" si="3"/>
        <v>0</v>
      </c>
      <c r="J92" s="93">
        <f t="shared" si="4"/>
        <v>0</v>
      </c>
      <c r="K92" s="93">
        <f t="shared" si="5"/>
        <v>0</v>
      </c>
      <c r="L92" s="99"/>
    </row>
    <row r="93" spans="1:12" ht="21" customHeight="1">
      <c r="A93" s="249">
        <v>10</v>
      </c>
      <c r="B93" s="254" t="s">
        <v>346</v>
      </c>
      <c r="C93" s="248"/>
      <c r="D93" s="248"/>
      <c r="E93" s="249" t="s">
        <v>230</v>
      </c>
      <c r="F93" s="250">
        <v>100</v>
      </c>
      <c r="G93" s="94"/>
      <c r="H93" s="94"/>
      <c r="I93" s="93">
        <f t="shared" si="3"/>
        <v>0</v>
      </c>
      <c r="J93" s="93">
        <f t="shared" si="4"/>
        <v>0</v>
      </c>
      <c r="K93" s="93">
        <f t="shared" si="5"/>
        <v>0</v>
      </c>
      <c r="L93" s="99"/>
    </row>
    <row r="94" spans="1:12" ht="21" customHeight="1">
      <c r="A94" s="91">
        <v>11</v>
      </c>
      <c r="B94" s="254" t="s">
        <v>347</v>
      </c>
      <c r="C94" s="248"/>
      <c r="D94" s="248"/>
      <c r="E94" s="249" t="s">
        <v>348</v>
      </c>
      <c r="F94" s="250">
        <v>80</v>
      </c>
      <c r="G94" s="94"/>
      <c r="H94" s="94"/>
      <c r="I94" s="93">
        <f t="shared" si="3"/>
        <v>0</v>
      </c>
      <c r="J94" s="93">
        <f t="shared" si="4"/>
        <v>0</v>
      </c>
      <c r="K94" s="93">
        <f t="shared" si="5"/>
        <v>0</v>
      </c>
      <c r="L94" s="99"/>
    </row>
    <row r="95" spans="1:12" ht="84" customHeight="1">
      <c r="A95" s="249">
        <v>12</v>
      </c>
      <c r="B95" s="255" t="s">
        <v>349</v>
      </c>
      <c r="C95" s="248"/>
      <c r="D95" s="248"/>
      <c r="E95" s="249" t="s">
        <v>211</v>
      </c>
      <c r="F95" s="250">
        <v>14</v>
      </c>
      <c r="G95" s="94"/>
      <c r="H95" s="94"/>
      <c r="I95" s="93">
        <f t="shared" si="3"/>
        <v>0</v>
      </c>
      <c r="J95" s="93">
        <f t="shared" si="4"/>
        <v>0</v>
      </c>
      <c r="K95" s="93">
        <f t="shared" si="5"/>
        <v>0</v>
      </c>
      <c r="L95" s="99"/>
    </row>
    <row r="96" spans="1:12" ht="85.7" customHeight="1">
      <c r="A96" s="249">
        <v>13</v>
      </c>
      <c r="B96" s="255" t="s">
        <v>350</v>
      </c>
      <c r="C96" s="248"/>
      <c r="D96" s="248"/>
      <c r="E96" s="249" t="s">
        <v>211</v>
      </c>
      <c r="F96" s="250">
        <v>2</v>
      </c>
      <c r="G96" s="94"/>
      <c r="H96" s="94"/>
      <c r="I96" s="93">
        <f t="shared" si="3"/>
        <v>0</v>
      </c>
      <c r="J96" s="93">
        <f t="shared" si="4"/>
        <v>0</v>
      </c>
      <c r="K96" s="93">
        <f t="shared" si="5"/>
        <v>0</v>
      </c>
      <c r="L96" s="99"/>
    </row>
    <row r="97" spans="1:12" ht="21" customHeight="1">
      <c r="A97" s="98"/>
      <c r="B97" s="98" t="s">
        <v>351</v>
      </c>
      <c r="C97" s="98"/>
      <c r="D97" s="98"/>
      <c r="E97" s="98"/>
      <c r="F97" s="99"/>
      <c r="G97" s="93"/>
      <c r="H97" s="93"/>
      <c r="I97" s="93">
        <f>SUM(I5:I96)</f>
        <v>0</v>
      </c>
      <c r="J97" s="93">
        <f>SUM(J5:J96)</f>
        <v>0</v>
      </c>
      <c r="K97" s="93">
        <f t="shared" si="5"/>
        <v>0</v>
      </c>
      <c r="L97" s="99"/>
    </row>
  </sheetData>
  <sheetProtection password="D10D" sheet="1" objects="1" scenarios="1"/>
  <protectedRanges>
    <protectedRange password="CF7A" sqref="A2:D2" name="区域1_1" securityDescriptor=""/>
  </protectedRanges>
  <mergeCells count="2">
    <mergeCell ref="A1:L1"/>
    <mergeCell ref="A2:G2"/>
  </mergeCells>
  <phoneticPr fontId="98" type="noConversion"/>
  <printOptions horizontalCentered="1"/>
  <pageMargins left="0.39305555555555599" right="0.39305555555555599" top="0.74791666666666701" bottom="0.74791666666666701" header="0.31388888888888899" footer="0.31388888888888899"/>
  <pageSetup paperSize="9" orientation="landscape" r:id="rId1"/>
</worksheet>
</file>

<file path=xl/worksheets/sheet11.xml><?xml version="1.0" encoding="utf-8"?>
<worksheet xmlns="http://schemas.openxmlformats.org/spreadsheetml/2006/main" xmlns:r="http://schemas.openxmlformats.org/officeDocument/2006/relationships">
  <dimension ref="A1:L36"/>
  <sheetViews>
    <sheetView showZeros="0" tabSelected="1" view="pageBreakPreview" topLeftCell="A17" zoomScaleNormal="85" zoomScaleSheetLayoutView="100" zoomScalePageLayoutView="85" workbookViewId="0">
      <selection activeCell="A18" sqref="A18:XFD18"/>
    </sheetView>
  </sheetViews>
  <sheetFormatPr defaultColWidth="8.625" defaultRowHeight="14.25"/>
  <cols>
    <col min="1" max="1" width="6.875" style="88" customWidth="1"/>
    <col min="2" max="2" width="26.375" style="88" customWidth="1"/>
    <col min="3" max="3" width="7.5" style="88" customWidth="1"/>
    <col min="4" max="4" width="6.375" style="88" customWidth="1"/>
    <col min="5" max="6" width="8.625" style="88"/>
    <col min="7" max="7" width="11.625" style="88" customWidth="1"/>
    <col min="8" max="8" width="12.875" style="88" customWidth="1"/>
    <col min="9" max="9" width="11.875" style="88" customWidth="1"/>
    <col min="10" max="10" width="11.5" style="88" customWidth="1"/>
    <col min="11" max="11" width="9.375" style="88" customWidth="1"/>
    <col min="12" max="12" width="8.375" style="88" customWidth="1"/>
    <col min="13" max="16384" width="8.625" style="88"/>
  </cols>
  <sheetData>
    <row r="1" spans="1:12" ht="45" customHeight="1">
      <c r="A1" s="477" t="s">
        <v>352</v>
      </c>
      <c r="B1" s="477"/>
      <c r="C1" s="477"/>
      <c r="D1" s="477"/>
      <c r="E1" s="477"/>
      <c r="F1" s="477"/>
      <c r="G1" s="477"/>
      <c r="H1" s="477"/>
      <c r="I1" s="477"/>
      <c r="J1" s="477"/>
      <c r="K1" s="477"/>
      <c r="L1" s="121"/>
    </row>
    <row r="2" spans="1:12" s="86" customFormat="1" ht="30.6" customHeight="1">
      <c r="A2" s="475" t="s">
        <v>167</v>
      </c>
      <c r="B2" s="476"/>
      <c r="C2" s="476"/>
      <c r="D2" s="476"/>
      <c r="E2" s="476"/>
      <c r="F2" s="476"/>
      <c r="G2" s="476"/>
      <c r="H2" s="476"/>
      <c r="I2" s="107"/>
      <c r="J2" s="107"/>
      <c r="K2" s="478"/>
      <c r="L2" s="479"/>
    </row>
    <row r="3" spans="1:12" s="87" customFormat="1" ht="35.450000000000003" customHeight="1">
      <c r="A3" s="122" t="s">
        <v>137</v>
      </c>
      <c r="B3" s="123" t="s">
        <v>179</v>
      </c>
      <c r="C3" s="123" t="s">
        <v>180</v>
      </c>
      <c r="D3" s="123" t="s">
        <v>181</v>
      </c>
      <c r="E3" s="122" t="s">
        <v>16</v>
      </c>
      <c r="F3" s="122" t="s">
        <v>17</v>
      </c>
      <c r="G3" s="124" t="s">
        <v>182</v>
      </c>
      <c r="H3" s="124" t="s">
        <v>183</v>
      </c>
      <c r="I3" s="124" t="s">
        <v>184</v>
      </c>
      <c r="J3" s="124" t="s">
        <v>185</v>
      </c>
      <c r="K3" s="124" t="s">
        <v>186</v>
      </c>
      <c r="L3" s="90" t="s">
        <v>128</v>
      </c>
    </row>
    <row r="4" spans="1:12" ht="21" customHeight="1">
      <c r="A4" s="125">
        <v>402</v>
      </c>
      <c r="B4" s="126" t="s">
        <v>353</v>
      </c>
      <c r="C4" s="98"/>
      <c r="D4" s="98"/>
      <c r="E4" s="98"/>
      <c r="F4" s="98"/>
      <c r="G4" s="99"/>
      <c r="H4" s="99"/>
      <c r="I4" s="99"/>
      <c r="J4" s="99"/>
      <c r="K4" s="99"/>
      <c r="L4" s="99"/>
    </row>
    <row r="5" spans="1:12" ht="47.45" customHeight="1">
      <c r="A5" s="91">
        <v>1</v>
      </c>
      <c r="B5" s="127" t="s">
        <v>354</v>
      </c>
      <c r="C5" s="128"/>
      <c r="D5" s="128"/>
      <c r="E5" s="91" t="s">
        <v>190</v>
      </c>
      <c r="F5" s="91">
        <v>1</v>
      </c>
      <c r="G5" s="94"/>
      <c r="H5" s="94"/>
      <c r="I5" s="93">
        <f>ROUND(G5*F5,0)</f>
        <v>0</v>
      </c>
      <c r="J5" s="93">
        <f>ROUND(H5*F5,0)</f>
        <v>0</v>
      </c>
      <c r="K5" s="93">
        <f>ROUND(I5+J5,0)</f>
        <v>0</v>
      </c>
      <c r="L5" s="93"/>
    </row>
    <row r="6" spans="1:12" ht="44.45" customHeight="1">
      <c r="A6" s="91">
        <v>2</v>
      </c>
      <c r="B6" s="127" t="s">
        <v>355</v>
      </c>
      <c r="C6" s="129"/>
      <c r="D6" s="129"/>
      <c r="E6" s="91" t="s">
        <v>190</v>
      </c>
      <c r="F6" s="91">
        <v>1</v>
      </c>
      <c r="G6" s="94"/>
      <c r="H6" s="94"/>
      <c r="I6" s="93">
        <f t="shared" ref="I6:I33" si="0">ROUND(G6*F6,0)</f>
        <v>0</v>
      </c>
      <c r="J6" s="93">
        <f t="shared" ref="J6:J34" si="1">ROUND(H6*F6,0)</f>
        <v>0</v>
      </c>
      <c r="K6" s="93">
        <f t="shared" ref="K6:K35" si="2">ROUND(I6+J6,0)</f>
        <v>0</v>
      </c>
      <c r="L6" s="93"/>
    </row>
    <row r="7" spans="1:12" ht="44.45" customHeight="1">
      <c r="A7" s="91">
        <v>3</v>
      </c>
      <c r="B7" s="130" t="s">
        <v>356</v>
      </c>
      <c r="C7" s="131"/>
      <c r="D7" s="131"/>
      <c r="E7" s="91" t="s">
        <v>357</v>
      </c>
      <c r="F7" s="132">
        <v>4</v>
      </c>
      <c r="G7" s="94"/>
      <c r="H7" s="94"/>
      <c r="I7" s="93">
        <f t="shared" si="0"/>
        <v>0</v>
      </c>
      <c r="J7" s="93">
        <f t="shared" si="1"/>
        <v>0</v>
      </c>
      <c r="K7" s="93">
        <f t="shared" si="2"/>
        <v>0</v>
      </c>
      <c r="L7" s="93"/>
    </row>
    <row r="8" spans="1:12" ht="38.450000000000003" customHeight="1">
      <c r="A8" s="91">
        <v>4</v>
      </c>
      <c r="B8" s="133" t="s">
        <v>358</v>
      </c>
      <c r="C8" s="134"/>
      <c r="D8" s="134"/>
      <c r="E8" s="91" t="s">
        <v>357</v>
      </c>
      <c r="F8" s="132">
        <v>4</v>
      </c>
      <c r="G8" s="94"/>
      <c r="H8" s="94"/>
      <c r="I8" s="93">
        <f t="shared" si="0"/>
        <v>0</v>
      </c>
      <c r="J8" s="93">
        <f t="shared" si="1"/>
        <v>0</v>
      </c>
      <c r="K8" s="93">
        <f t="shared" si="2"/>
        <v>0</v>
      </c>
      <c r="L8" s="93"/>
    </row>
    <row r="9" spans="1:12" ht="35.450000000000003" customHeight="1">
      <c r="A9" s="91">
        <v>5</v>
      </c>
      <c r="B9" s="127" t="s">
        <v>359</v>
      </c>
      <c r="C9" s="101"/>
      <c r="D9" s="101"/>
      <c r="E9" s="91" t="s">
        <v>193</v>
      </c>
      <c r="F9" s="91">
        <v>1</v>
      </c>
      <c r="G9" s="94"/>
      <c r="H9" s="94"/>
      <c r="I9" s="93">
        <f t="shared" si="0"/>
        <v>0</v>
      </c>
      <c r="J9" s="93">
        <f t="shared" si="1"/>
        <v>0</v>
      </c>
      <c r="K9" s="93">
        <f t="shared" si="2"/>
        <v>0</v>
      </c>
      <c r="L9" s="93"/>
    </row>
    <row r="10" spans="1:12" ht="44.45" customHeight="1">
      <c r="A10" s="91">
        <v>6</v>
      </c>
      <c r="B10" s="127" t="s">
        <v>360</v>
      </c>
      <c r="C10" s="101"/>
      <c r="D10" s="101"/>
      <c r="E10" s="91" t="s">
        <v>193</v>
      </c>
      <c r="F10" s="91">
        <v>1</v>
      </c>
      <c r="G10" s="94"/>
      <c r="H10" s="94"/>
      <c r="I10" s="93">
        <f t="shared" si="0"/>
        <v>0</v>
      </c>
      <c r="J10" s="93">
        <f t="shared" si="1"/>
        <v>0</v>
      </c>
      <c r="K10" s="93">
        <f t="shared" si="2"/>
        <v>0</v>
      </c>
      <c r="L10" s="93"/>
    </row>
    <row r="11" spans="1:12" ht="21" customHeight="1">
      <c r="A11" s="135">
        <v>403</v>
      </c>
      <c r="B11" s="136" t="s">
        <v>361</v>
      </c>
      <c r="C11" s="101"/>
      <c r="D11" s="101"/>
      <c r="E11" s="98"/>
      <c r="F11" s="98"/>
      <c r="G11" s="94"/>
      <c r="H11" s="94"/>
      <c r="I11" s="93">
        <f t="shared" si="0"/>
        <v>0</v>
      </c>
      <c r="J11" s="93">
        <f t="shared" si="1"/>
        <v>0</v>
      </c>
      <c r="K11" s="93">
        <f t="shared" si="2"/>
        <v>0</v>
      </c>
      <c r="L11" s="93"/>
    </row>
    <row r="12" spans="1:12" ht="22.5" customHeight="1">
      <c r="A12" s="91">
        <v>1</v>
      </c>
      <c r="B12" s="137" t="s">
        <v>362</v>
      </c>
      <c r="C12" s="101"/>
      <c r="D12" s="101"/>
      <c r="E12" s="97" t="s">
        <v>224</v>
      </c>
      <c r="F12" s="91">
        <v>18</v>
      </c>
      <c r="G12" s="94"/>
      <c r="H12" s="94"/>
      <c r="I12" s="93">
        <f t="shared" si="0"/>
        <v>0</v>
      </c>
      <c r="J12" s="93">
        <f t="shared" si="1"/>
        <v>0</v>
      </c>
      <c r="K12" s="93">
        <f t="shared" si="2"/>
        <v>0</v>
      </c>
      <c r="L12" s="93"/>
    </row>
    <row r="13" spans="1:12" ht="22.5" customHeight="1">
      <c r="A13" s="91">
        <v>2</v>
      </c>
      <c r="B13" s="137" t="s">
        <v>363</v>
      </c>
      <c r="C13" s="101"/>
      <c r="D13" s="101"/>
      <c r="E13" s="97" t="s">
        <v>227</v>
      </c>
      <c r="F13" s="91">
        <v>3</v>
      </c>
      <c r="G13" s="94"/>
      <c r="H13" s="94"/>
      <c r="I13" s="93">
        <f t="shared" si="0"/>
        <v>0</v>
      </c>
      <c r="J13" s="93">
        <f t="shared" si="1"/>
        <v>0</v>
      </c>
      <c r="K13" s="93">
        <f t="shared" si="2"/>
        <v>0</v>
      </c>
      <c r="L13" s="93"/>
    </row>
    <row r="14" spans="1:12" ht="22.5" customHeight="1">
      <c r="A14" s="91">
        <v>3</v>
      </c>
      <c r="B14" s="137" t="s">
        <v>364</v>
      </c>
      <c r="C14" s="101"/>
      <c r="D14" s="101"/>
      <c r="E14" s="97" t="s">
        <v>227</v>
      </c>
      <c r="F14" s="91">
        <v>2</v>
      </c>
      <c r="G14" s="94"/>
      <c r="H14" s="94"/>
      <c r="I14" s="93">
        <f t="shared" si="0"/>
        <v>0</v>
      </c>
      <c r="J14" s="93">
        <f t="shared" si="1"/>
        <v>0</v>
      </c>
      <c r="K14" s="93">
        <f t="shared" si="2"/>
        <v>0</v>
      </c>
      <c r="L14" s="93"/>
    </row>
    <row r="15" spans="1:12" ht="22.5" customHeight="1">
      <c r="A15" s="91">
        <v>4</v>
      </c>
      <c r="B15" s="137" t="s">
        <v>365</v>
      </c>
      <c r="C15" s="101"/>
      <c r="D15" s="101"/>
      <c r="E15" s="97" t="s">
        <v>302</v>
      </c>
      <c r="F15" s="91">
        <v>1</v>
      </c>
      <c r="G15" s="94"/>
      <c r="H15" s="94"/>
      <c r="I15" s="93">
        <f t="shared" si="0"/>
        <v>0</v>
      </c>
      <c r="J15" s="93">
        <f t="shared" si="1"/>
        <v>0</v>
      </c>
      <c r="K15" s="93">
        <f t="shared" si="2"/>
        <v>0</v>
      </c>
      <c r="L15" s="93"/>
    </row>
    <row r="16" spans="1:12" ht="46.35" customHeight="1">
      <c r="A16" s="91">
        <v>5</v>
      </c>
      <c r="B16" s="138" t="s">
        <v>366</v>
      </c>
      <c r="C16" s="101"/>
      <c r="D16" s="101"/>
      <c r="E16" s="91" t="s">
        <v>193</v>
      </c>
      <c r="F16" s="91">
        <v>1</v>
      </c>
      <c r="G16" s="94"/>
      <c r="H16" s="94"/>
      <c r="I16" s="93">
        <f t="shared" si="0"/>
        <v>0</v>
      </c>
      <c r="J16" s="93">
        <f t="shared" si="1"/>
        <v>0</v>
      </c>
      <c r="K16" s="93">
        <f t="shared" si="2"/>
        <v>0</v>
      </c>
      <c r="L16" s="93"/>
    </row>
    <row r="17" spans="1:12" ht="45.6" customHeight="1">
      <c r="A17" s="91">
        <v>6</v>
      </c>
      <c r="B17" s="138" t="s">
        <v>367</v>
      </c>
      <c r="C17" s="101"/>
      <c r="D17" s="101"/>
      <c r="E17" s="91" t="s">
        <v>193</v>
      </c>
      <c r="F17" s="91">
        <v>1</v>
      </c>
      <c r="G17" s="94"/>
      <c r="H17" s="94"/>
      <c r="I17" s="93">
        <f t="shared" si="0"/>
        <v>0</v>
      </c>
      <c r="J17" s="93">
        <f t="shared" si="1"/>
        <v>0</v>
      </c>
      <c r="K17" s="93">
        <f t="shared" si="2"/>
        <v>0</v>
      </c>
      <c r="L17" s="93"/>
    </row>
    <row r="18" spans="1:12" ht="21" customHeight="1">
      <c r="A18" s="125">
        <v>404</v>
      </c>
      <c r="B18" s="139" t="s">
        <v>368</v>
      </c>
      <c r="C18" s="101"/>
      <c r="D18" s="101"/>
      <c r="E18" s="91"/>
      <c r="F18" s="91"/>
      <c r="G18" s="94"/>
      <c r="H18" s="94"/>
      <c r="I18" s="93"/>
      <c r="J18" s="93"/>
      <c r="K18" s="93"/>
      <c r="L18" s="93"/>
    </row>
    <row r="19" spans="1:12" ht="21" customHeight="1">
      <c r="A19" s="140">
        <v>1</v>
      </c>
      <c r="B19" s="141" t="s">
        <v>369</v>
      </c>
      <c r="C19" s="129"/>
      <c r="D19" s="129"/>
      <c r="E19" s="91" t="s">
        <v>278</v>
      </c>
      <c r="F19" s="91">
        <v>4</v>
      </c>
      <c r="G19" s="94"/>
      <c r="H19" s="94"/>
      <c r="I19" s="93">
        <f t="shared" si="0"/>
        <v>0</v>
      </c>
      <c r="J19" s="93">
        <f t="shared" si="1"/>
        <v>0</v>
      </c>
      <c r="K19" s="93">
        <f t="shared" si="2"/>
        <v>0</v>
      </c>
      <c r="L19" s="93"/>
    </row>
    <row r="20" spans="1:12" ht="24" customHeight="1">
      <c r="A20" s="91">
        <v>2</v>
      </c>
      <c r="B20" s="142" t="s">
        <v>370</v>
      </c>
      <c r="C20" s="143"/>
      <c r="D20" s="143"/>
      <c r="E20" s="91" t="s">
        <v>371</v>
      </c>
      <c r="F20" s="144">
        <v>18</v>
      </c>
      <c r="G20" s="94"/>
      <c r="H20" s="94"/>
      <c r="I20" s="93">
        <f t="shared" si="0"/>
        <v>0</v>
      </c>
      <c r="J20" s="93">
        <f t="shared" si="1"/>
        <v>0</v>
      </c>
      <c r="K20" s="93">
        <f t="shared" si="2"/>
        <v>0</v>
      </c>
      <c r="L20" s="93"/>
    </row>
    <row r="21" spans="1:12" ht="25.35" customHeight="1">
      <c r="A21" s="140">
        <v>3</v>
      </c>
      <c r="B21" s="142" t="s">
        <v>372</v>
      </c>
      <c r="C21" s="143"/>
      <c r="D21" s="143"/>
      <c r="E21" s="91" t="s">
        <v>371</v>
      </c>
      <c r="F21" s="144">
        <v>4</v>
      </c>
      <c r="G21" s="94"/>
      <c r="H21" s="94"/>
      <c r="I21" s="93">
        <f t="shared" si="0"/>
        <v>0</v>
      </c>
      <c r="J21" s="93">
        <f t="shared" si="1"/>
        <v>0</v>
      </c>
      <c r="K21" s="93">
        <f t="shared" si="2"/>
        <v>0</v>
      </c>
      <c r="L21" s="93"/>
    </row>
    <row r="22" spans="1:12" ht="22.5" customHeight="1">
      <c r="A22" s="91">
        <v>4</v>
      </c>
      <c r="B22" s="145" t="s">
        <v>373</v>
      </c>
      <c r="C22" s="143"/>
      <c r="D22" s="143"/>
      <c r="E22" s="144" t="s">
        <v>230</v>
      </c>
      <c r="F22" s="144">
        <v>1000</v>
      </c>
      <c r="G22" s="94"/>
      <c r="H22" s="94"/>
      <c r="I22" s="93">
        <f t="shared" si="0"/>
        <v>0</v>
      </c>
      <c r="J22" s="93">
        <f t="shared" si="1"/>
        <v>0</v>
      </c>
      <c r="K22" s="93">
        <f t="shared" si="2"/>
        <v>0</v>
      </c>
      <c r="L22" s="93"/>
    </row>
    <row r="23" spans="1:12" ht="25.5" customHeight="1">
      <c r="A23" s="140">
        <v>5</v>
      </c>
      <c r="B23" s="145" t="s">
        <v>374</v>
      </c>
      <c r="C23" s="143"/>
      <c r="D23" s="143"/>
      <c r="E23" s="144" t="s">
        <v>230</v>
      </c>
      <c r="F23" s="144">
        <v>400</v>
      </c>
      <c r="G23" s="94"/>
      <c r="H23" s="94"/>
      <c r="I23" s="93">
        <f t="shared" si="0"/>
        <v>0</v>
      </c>
      <c r="J23" s="93">
        <f t="shared" si="1"/>
        <v>0</v>
      </c>
      <c r="K23" s="93">
        <f t="shared" si="2"/>
        <v>0</v>
      </c>
      <c r="L23" s="93"/>
    </row>
    <row r="24" spans="1:12" ht="37.700000000000003" customHeight="1">
      <c r="A24" s="91">
        <v>6</v>
      </c>
      <c r="B24" s="145" t="s">
        <v>375</v>
      </c>
      <c r="C24" s="143"/>
      <c r="D24" s="143"/>
      <c r="E24" s="91" t="s">
        <v>193</v>
      </c>
      <c r="F24" s="91">
        <v>1</v>
      </c>
      <c r="G24" s="94"/>
      <c r="H24" s="94"/>
      <c r="I24" s="93">
        <f t="shared" si="0"/>
        <v>0</v>
      </c>
      <c r="J24" s="93">
        <f t="shared" si="1"/>
        <v>0</v>
      </c>
      <c r="K24" s="93">
        <f t="shared" si="2"/>
        <v>0</v>
      </c>
      <c r="L24" s="93"/>
    </row>
    <row r="25" spans="1:12" ht="21" customHeight="1">
      <c r="A25" s="146">
        <v>405</v>
      </c>
      <c r="B25" s="147" t="s">
        <v>376</v>
      </c>
      <c r="C25" s="101"/>
      <c r="D25" s="101"/>
      <c r="E25" s="91"/>
      <c r="F25" s="91"/>
      <c r="G25" s="94"/>
      <c r="H25" s="94"/>
      <c r="I25" s="93"/>
      <c r="J25" s="93"/>
      <c r="K25" s="93"/>
      <c r="L25" s="93"/>
    </row>
    <row r="26" spans="1:12" ht="21" customHeight="1">
      <c r="A26" s="140">
        <v>1</v>
      </c>
      <c r="B26" s="145" t="s">
        <v>377</v>
      </c>
      <c r="C26" s="148"/>
      <c r="D26" s="148"/>
      <c r="E26" s="91" t="s">
        <v>378</v>
      </c>
      <c r="F26" s="91">
        <v>9.5</v>
      </c>
      <c r="G26" s="94"/>
      <c r="H26" s="94"/>
      <c r="I26" s="93">
        <f t="shared" si="0"/>
        <v>0</v>
      </c>
      <c r="J26" s="93">
        <f t="shared" si="1"/>
        <v>0</v>
      </c>
      <c r="K26" s="93">
        <f t="shared" si="2"/>
        <v>0</v>
      </c>
      <c r="L26" s="93"/>
    </row>
    <row r="27" spans="1:12" ht="21" customHeight="1">
      <c r="A27" s="91">
        <v>2</v>
      </c>
      <c r="B27" s="145" t="s">
        <v>379</v>
      </c>
      <c r="C27" s="148"/>
      <c r="D27" s="148"/>
      <c r="E27" s="91" t="s">
        <v>378</v>
      </c>
      <c r="F27" s="91">
        <v>2</v>
      </c>
      <c r="G27" s="94"/>
      <c r="H27" s="94"/>
      <c r="I27" s="93">
        <f t="shared" si="0"/>
        <v>0</v>
      </c>
      <c r="J27" s="93">
        <f t="shared" si="1"/>
        <v>0</v>
      </c>
      <c r="K27" s="93">
        <f t="shared" si="2"/>
        <v>0</v>
      </c>
      <c r="L27" s="93"/>
    </row>
    <row r="28" spans="1:12" ht="21" customHeight="1">
      <c r="A28" s="140">
        <v>3</v>
      </c>
      <c r="B28" s="145" t="s">
        <v>380</v>
      </c>
      <c r="C28" s="149"/>
      <c r="D28" s="149"/>
      <c r="E28" s="91" t="s">
        <v>378</v>
      </c>
      <c r="F28" s="91">
        <v>9.5</v>
      </c>
      <c r="G28" s="94"/>
      <c r="H28" s="94"/>
      <c r="I28" s="93">
        <f t="shared" si="0"/>
        <v>0</v>
      </c>
      <c r="J28" s="93">
        <f t="shared" si="1"/>
        <v>0</v>
      </c>
      <c r="K28" s="93">
        <f t="shared" si="2"/>
        <v>0</v>
      </c>
      <c r="L28" s="93"/>
    </row>
    <row r="29" spans="1:12" ht="21" customHeight="1">
      <c r="A29" s="91">
        <v>4</v>
      </c>
      <c r="B29" s="145" t="s">
        <v>381</v>
      </c>
      <c r="C29" s="150"/>
      <c r="D29" s="150"/>
      <c r="E29" s="91" t="s">
        <v>378</v>
      </c>
      <c r="F29" s="91">
        <v>0.6</v>
      </c>
      <c r="G29" s="94"/>
      <c r="H29" s="94"/>
      <c r="I29" s="93">
        <f t="shared" si="0"/>
        <v>0</v>
      </c>
      <c r="J29" s="93">
        <f t="shared" si="1"/>
        <v>0</v>
      </c>
      <c r="K29" s="93">
        <f t="shared" si="2"/>
        <v>0</v>
      </c>
      <c r="L29" s="93"/>
    </row>
    <row r="30" spans="1:12" ht="21" customHeight="1">
      <c r="A30" s="140">
        <v>5</v>
      </c>
      <c r="B30" s="145" t="s">
        <v>382</v>
      </c>
      <c r="C30" s="148"/>
      <c r="D30" s="148"/>
      <c r="E30" s="91" t="s">
        <v>378</v>
      </c>
      <c r="F30" s="91">
        <v>4</v>
      </c>
      <c r="G30" s="94"/>
      <c r="H30" s="94"/>
      <c r="I30" s="93">
        <f t="shared" si="0"/>
        <v>0</v>
      </c>
      <c r="J30" s="93">
        <f t="shared" si="1"/>
        <v>0</v>
      </c>
      <c r="K30" s="93">
        <f t="shared" si="2"/>
        <v>0</v>
      </c>
      <c r="L30" s="93"/>
    </row>
    <row r="31" spans="1:12" ht="43.35" customHeight="1">
      <c r="A31" s="91">
        <v>6</v>
      </c>
      <c r="B31" s="145" t="s">
        <v>383</v>
      </c>
      <c r="C31" s="148"/>
      <c r="D31" s="148"/>
      <c r="E31" s="91" t="s">
        <v>190</v>
      </c>
      <c r="F31" s="91">
        <v>1</v>
      </c>
      <c r="G31" s="94"/>
      <c r="H31" s="94"/>
      <c r="I31" s="93">
        <f t="shared" si="0"/>
        <v>0</v>
      </c>
      <c r="J31" s="93">
        <f t="shared" si="1"/>
        <v>0</v>
      </c>
      <c r="K31" s="93">
        <f t="shared" si="2"/>
        <v>0</v>
      </c>
      <c r="L31" s="93"/>
    </row>
    <row r="32" spans="1:12" ht="36.6" customHeight="1">
      <c r="A32" s="140">
        <v>7</v>
      </c>
      <c r="B32" s="145" t="s">
        <v>384</v>
      </c>
      <c r="C32" s="151"/>
      <c r="D32" s="151"/>
      <c r="E32" s="91" t="s">
        <v>190</v>
      </c>
      <c r="F32" s="91">
        <v>1</v>
      </c>
      <c r="G32" s="94"/>
      <c r="H32" s="94"/>
      <c r="I32" s="93">
        <f t="shared" si="0"/>
        <v>0</v>
      </c>
      <c r="J32" s="93">
        <f t="shared" si="1"/>
        <v>0</v>
      </c>
      <c r="K32" s="93">
        <f t="shared" si="2"/>
        <v>0</v>
      </c>
      <c r="L32" s="93"/>
    </row>
    <row r="33" spans="1:12" ht="21" customHeight="1">
      <c r="A33" s="91">
        <v>8</v>
      </c>
      <c r="B33" s="145" t="s">
        <v>385</v>
      </c>
      <c r="C33" s="151"/>
      <c r="D33" s="151"/>
      <c r="E33" s="91" t="s">
        <v>386</v>
      </c>
      <c r="F33" s="91">
        <v>11</v>
      </c>
      <c r="G33" s="94"/>
      <c r="H33" s="94"/>
      <c r="I33" s="93">
        <f t="shared" si="0"/>
        <v>0</v>
      </c>
      <c r="J33" s="93">
        <f t="shared" si="1"/>
        <v>0</v>
      </c>
      <c r="K33" s="93">
        <f t="shared" si="2"/>
        <v>0</v>
      </c>
      <c r="L33" s="93"/>
    </row>
    <row r="34" spans="1:12" ht="21" customHeight="1">
      <c r="A34" s="140">
        <v>9</v>
      </c>
      <c r="B34" s="145" t="s">
        <v>387</v>
      </c>
      <c r="C34" s="151"/>
      <c r="D34" s="151"/>
      <c r="E34" s="91" t="s">
        <v>193</v>
      </c>
      <c r="F34" s="91">
        <v>1</v>
      </c>
      <c r="G34" s="94"/>
      <c r="H34" s="94"/>
      <c r="I34" s="93"/>
      <c r="J34" s="93">
        <f t="shared" si="1"/>
        <v>0</v>
      </c>
      <c r="K34" s="93">
        <f t="shared" si="2"/>
        <v>0</v>
      </c>
      <c r="L34" s="93"/>
    </row>
    <row r="35" spans="1:12" ht="21" customHeight="1">
      <c r="A35" s="98"/>
      <c r="B35" s="152" t="s">
        <v>248</v>
      </c>
      <c r="C35" s="98"/>
      <c r="D35" s="98"/>
      <c r="E35" s="98"/>
      <c r="F35" s="98"/>
      <c r="G35" s="99"/>
      <c r="H35" s="99"/>
      <c r="I35" s="93">
        <f>SUM(I5:I33)</f>
        <v>0</v>
      </c>
      <c r="J35" s="93">
        <f>SUM(J5:J34)</f>
        <v>0</v>
      </c>
      <c r="K35" s="93">
        <f t="shared" si="2"/>
        <v>0</v>
      </c>
      <c r="L35" s="93"/>
    </row>
    <row r="36" spans="1:12">
      <c r="A36" s="153"/>
      <c r="B36" s="153"/>
      <c r="C36" s="153"/>
      <c r="D36" s="153"/>
      <c r="E36" s="153"/>
      <c r="F36" s="153"/>
      <c r="G36" s="153"/>
      <c r="H36" s="153"/>
      <c r="I36" s="153"/>
      <c r="J36" s="153"/>
      <c r="K36" s="153"/>
      <c r="L36" s="153"/>
    </row>
  </sheetData>
  <sheetProtection password="D10D" sheet="1" objects="1" scenarios="1"/>
  <protectedRanges>
    <protectedRange password="CF7A" sqref="A2:D2" name="区域1_1" securityDescriptor=""/>
  </protectedRanges>
  <mergeCells count="3">
    <mergeCell ref="A1:K1"/>
    <mergeCell ref="A2:H2"/>
    <mergeCell ref="K2:L2"/>
  </mergeCells>
  <phoneticPr fontId="98" type="noConversion"/>
  <printOptions horizontalCentered="1"/>
  <pageMargins left="0.39305555555555599" right="0.39305555555555599" top="0.74791666666666701" bottom="0.74791666666666701" header="0.31388888888888899" footer="0.31388888888888899"/>
  <pageSetup paperSize="9" orientation="landscape" r:id="rId1"/>
</worksheet>
</file>

<file path=xl/worksheets/sheet12.xml><?xml version="1.0" encoding="utf-8"?>
<worksheet xmlns="http://schemas.openxmlformats.org/spreadsheetml/2006/main" xmlns:r="http://schemas.openxmlformats.org/officeDocument/2006/relationships">
  <dimension ref="A1:K130"/>
  <sheetViews>
    <sheetView showZeros="0" view="pageBreakPreview" zoomScaleSheetLayoutView="100" workbookViewId="0">
      <selection activeCell="F4" sqref="F4:G11"/>
    </sheetView>
  </sheetViews>
  <sheetFormatPr defaultColWidth="9" defaultRowHeight="13.5"/>
  <cols>
    <col min="1" max="1" width="6.625" style="105" customWidth="1"/>
    <col min="2" max="2" width="20.625" style="106" customWidth="1"/>
    <col min="3" max="3" width="23.875" style="106" customWidth="1"/>
    <col min="4" max="5" width="6.625" style="106" customWidth="1"/>
    <col min="6" max="7" width="10.625" style="106" customWidth="1"/>
    <col min="8" max="10" width="11.125" style="106" customWidth="1"/>
    <col min="11" max="11" width="7.625" style="106" customWidth="1"/>
    <col min="12" max="16384" width="9" style="106"/>
  </cols>
  <sheetData>
    <row r="1" spans="1:11" s="102" customFormat="1" ht="28.7" customHeight="1">
      <c r="A1" s="474" t="s">
        <v>388</v>
      </c>
      <c r="B1" s="474"/>
      <c r="C1" s="474"/>
      <c r="D1" s="474"/>
      <c r="E1" s="474"/>
      <c r="F1" s="474"/>
      <c r="G1" s="474"/>
      <c r="H1" s="474"/>
      <c r="I1" s="474"/>
      <c r="J1" s="474"/>
      <c r="K1" s="474"/>
    </row>
    <row r="2" spans="1:11" s="86" customFormat="1" ht="30.6" customHeight="1">
      <c r="A2" s="475" t="s">
        <v>167</v>
      </c>
      <c r="B2" s="476"/>
      <c r="C2" s="476"/>
      <c r="D2" s="476"/>
      <c r="E2" s="476"/>
      <c r="F2" s="476"/>
      <c r="G2" s="107"/>
      <c r="H2" s="107"/>
      <c r="I2" s="107"/>
      <c r="J2" s="107"/>
      <c r="K2" s="120"/>
    </row>
    <row r="3" spans="1:11" s="103" customFormat="1" ht="36" customHeight="1">
      <c r="A3" s="37" t="s">
        <v>137</v>
      </c>
      <c r="B3" s="39" t="s">
        <v>179</v>
      </c>
      <c r="C3" s="39" t="s">
        <v>181</v>
      </c>
      <c r="D3" s="39" t="s">
        <v>16</v>
      </c>
      <c r="E3" s="37" t="s">
        <v>17</v>
      </c>
      <c r="F3" s="37" t="s">
        <v>182</v>
      </c>
      <c r="G3" s="90" t="s">
        <v>183</v>
      </c>
      <c r="H3" s="90" t="s">
        <v>184</v>
      </c>
      <c r="I3" s="90" t="s">
        <v>185</v>
      </c>
      <c r="J3" s="90" t="s">
        <v>186</v>
      </c>
      <c r="K3" s="90" t="s">
        <v>128</v>
      </c>
    </row>
    <row r="4" spans="1:11" s="104" customFormat="1" ht="25.5" customHeight="1">
      <c r="A4" s="108">
        <v>1</v>
      </c>
      <c r="B4" s="109" t="s">
        <v>389</v>
      </c>
      <c r="C4" s="110"/>
      <c r="D4" s="108" t="s">
        <v>390</v>
      </c>
      <c r="E4" s="111">
        <v>247</v>
      </c>
      <c r="F4" s="112"/>
      <c r="G4" s="112"/>
      <c r="H4" s="113">
        <f>F4*E4</f>
        <v>0</v>
      </c>
      <c r="I4" s="113">
        <f>G4*E4</f>
        <v>0</v>
      </c>
      <c r="J4" s="113">
        <f>I4+H4</f>
        <v>0</v>
      </c>
      <c r="K4" s="117"/>
    </row>
    <row r="5" spans="1:11" s="104" customFormat="1" ht="25.5" customHeight="1">
      <c r="A5" s="108">
        <v>2</v>
      </c>
      <c r="B5" s="109" t="s">
        <v>391</v>
      </c>
      <c r="C5" s="110"/>
      <c r="D5" s="108" t="s">
        <v>390</v>
      </c>
      <c r="E5" s="111">
        <v>1000</v>
      </c>
      <c r="F5" s="112"/>
      <c r="G5" s="112"/>
      <c r="H5" s="113">
        <f t="shared" ref="H5:H11" si="0">F5*E5</f>
        <v>0</v>
      </c>
      <c r="I5" s="113">
        <f t="shared" ref="I5:I11" si="1">G5*E5</f>
        <v>0</v>
      </c>
      <c r="J5" s="113">
        <f t="shared" ref="J5:J11" si="2">I5+H5</f>
        <v>0</v>
      </c>
      <c r="K5" s="117"/>
    </row>
    <row r="6" spans="1:11" s="104" customFormat="1" ht="25.5" customHeight="1">
      <c r="A6" s="108">
        <v>3</v>
      </c>
      <c r="B6" s="109" t="s">
        <v>392</v>
      </c>
      <c r="C6" s="110"/>
      <c r="D6" s="108" t="s">
        <v>390</v>
      </c>
      <c r="E6" s="111">
        <v>7998</v>
      </c>
      <c r="F6" s="112"/>
      <c r="G6" s="112"/>
      <c r="H6" s="113">
        <f t="shared" si="0"/>
        <v>0</v>
      </c>
      <c r="I6" s="113">
        <f t="shared" si="1"/>
        <v>0</v>
      </c>
      <c r="J6" s="113">
        <f t="shared" si="2"/>
        <v>0</v>
      </c>
      <c r="K6" s="117"/>
    </row>
    <row r="7" spans="1:11" s="104" customFormat="1" ht="41.45" customHeight="1">
      <c r="A7" s="108">
        <v>4</v>
      </c>
      <c r="B7" s="114" t="s">
        <v>393</v>
      </c>
      <c r="C7" s="115"/>
      <c r="D7" s="108" t="s">
        <v>390</v>
      </c>
      <c r="E7" s="111">
        <v>3695</v>
      </c>
      <c r="F7" s="112"/>
      <c r="G7" s="112"/>
      <c r="H7" s="113">
        <f t="shared" si="0"/>
        <v>0</v>
      </c>
      <c r="I7" s="113">
        <f t="shared" si="1"/>
        <v>0</v>
      </c>
      <c r="J7" s="113">
        <f t="shared" si="2"/>
        <v>0</v>
      </c>
      <c r="K7" s="117"/>
    </row>
    <row r="8" spans="1:11" s="104" customFormat="1" ht="25.5" customHeight="1">
      <c r="A8" s="108">
        <v>5</v>
      </c>
      <c r="B8" s="109" t="s">
        <v>394</v>
      </c>
      <c r="C8" s="115"/>
      <c r="D8" s="108" t="s">
        <v>395</v>
      </c>
      <c r="E8" s="111">
        <v>1.66</v>
      </c>
      <c r="F8" s="112"/>
      <c r="G8" s="112"/>
      <c r="H8" s="113">
        <f t="shared" si="0"/>
        <v>0</v>
      </c>
      <c r="I8" s="113">
        <f t="shared" si="1"/>
        <v>0</v>
      </c>
      <c r="J8" s="113">
        <f t="shared" si="2"/>
        <v>0</v>
      </c>
      <c r="K8" s="117"/>
    </row>
    <row r="9" spans="1:11" s="104" customFormat="1" ht="25.5" customHeight="1">
      <c r="A9" s="108">
        <v>6</v>
      </c>
      <c r="B9" s="109" t="s">
        <v>396</v>
      </c>
      <c r="C9" s="115"/>
      <c r="D9" s="108" t="s">
        <v>395</v>
      </c>
      <c r="E9" s="111">
        <v>2.0299999999999998</v>
      </c>
      <c r="F9" s="112"/>
      <c r="G9" s="112"/>
      <c r="H9" s="113">
        <f t="shared" si="0"/>
        <v>0</v>
      </c>
      <c r="I9" s="113">
        <f t="shared" si="1"/>
        <v>0</v>
      </c>
      <c r="J9" s="113">
        <f t="shared" si="2"/>
        <v>0</v>
      </c>
      <c r="K9" s="117"/>
    </row>
    <row r="10" spans="1:11" s="104" customFormat="1" ht="25.5" customHeight="1">
      <c r="A10" s="108">
        <v>7</v>
      </c>
      <c r="B10" s="109" t="s">
        <v>397</v>
      </c>
      <c r="C10" s="116"/>
      <c r="D10" s="108" t="s">
        <v>395</v>
      </c>
      <c r="E10" s="111">
        <v>2.1800000000000002</v>
      </c>
      <c r="F10" s="112"/>
      <c r="G10" s="112"/>
      <c r="H10" s="113">
        <f t="shared" si="0"/>
        <v>0</v>
      </c>
      <c r="I10" s="113">
        <f t="shared" si="1"/>
        <v>0</v>
      </c>
      <c r="J10" s="113">
        <f t="shared" si="2"/>
        <v>0</v>
      </c>
      <c r="K10" s="117"/>
    </row>
    <row r="11" spans="1:11" s="104" customFormat="1" ht="25.5" customHeight="1">
      <c r="A11" s="108">
        <v>8</v>
      </c>
      <c r="B11" s="109" t="s">
        <v>398</v>
      </c>
      <c r="C11" s="116"/>
      <c r="D11" s="108" t="s">
        <v>302</v>
      </c>
      <c r="E11" s="111">
        <v>3108</v>
      </c>
      <c r="F11" s="112"/>
      <c r="G11" s="112"/>
      <c r="H11" s="113">
        <f t="shared" si="0"/>
        <v>0</v>
      </c>
      <c r="I11" s="113">
        <f t="shared" si="1"/>
        <v>0</v>
      </c>
      <c r="J11" s="113">
        <f t="shared" si="2"/>
        <v>0</v>
      </c>
      <c r="K11" s="117"/>
    </row>
    <row r="12" spans="1:11" s="104" customFormat="1" ht="25.5" customHeight="1">
      <c r="A12" s="111" t="s">
        <v>248</v>
      </c>
      <c r="B12" s="117"/>
      <c r="C12" s="117"/>
      <c r="D12" s="111"/>
      <c r="E12" s="111"/>
      <c r="F12" s="118"/>
      <c r="G12" s="118"/>
      <c r="H12" s="113">
        <f t="shared" ref="H12:J12" si="3">SUM(H4:H11)</f>
        <v>0</v>
      </c>
      <c r="I12" s="113">
        <f t="shared" si="3"/>
        <v>0</v>
      </c>
      <c r="J12" s="113">
        <f t="shared" si="3"/>
        <v>0</v>
      </c>
      <c r="K12" s="117"/>
    </row>
    <row r="13" spans="1:11" s="104" customFormat="1" ht="25.5" customHeight="1">
      <c r="A13" s="119"/>
    </row>
    <row r="14" spans="1:11" s="104" customFormat="1" ht="25.5" customHeight="1">
      <c r="A14" s="119"/>
    </row>
    <row r="15" spans="1:11" s="104" customFormat="1" ht="25.5" customHeight="1">
      <c r="A15" s="119"/>
    </row>
    <row r="16" spans="1:11" ht="25.5" customHeight="1"/>
    <row r="17" ht="25.5" customHeight="1"/>
    <row r="18" ht="25.5" customHeight="1"/>
    <row r="19" ht="25.5" customHeight="1"/>
    <row r="20" ht="25.5" customHeight="1"/>
    <row r="21" ht="25.5" customHeight="1"/>
    <row r="22" ht="25.5" customHeight="1"/>
    <row r="23" ht="25.5" customHeight="1"/>
    <row r="24" ht="25.5" customHeight="1"/>
    <row r="25" ht="25.5" customHeight="1"/>
    <row r="26" ht="25.5" customHeight="1"/>
    <row r="27" ht="25.5" customHeight="1"/>
    <row r="28" ht="25.5" customHeight="1"/>
    <row r="29" ht="25.5" customHeight="1"/>
    <row r="30" ht="25.5" customHeight="1"/>
    <row r="31" ht="25.5" customHeight="1"/>
    <row r="121" s="105" customFormat="1" ht="53.25" customHeight="1"/>
    <row r="122" s="105" customFormat="1" ht="79.5" customHeight="1"/>
    <row r="123" s="105" customFormat="1" ht="46.5" customHeight="1"/>
    <row r="124" s="105" customFormat="1" ht="235.5" customHeight="1"/>
    <row r="130" s="105" customFormat="1" ht="119.25" customHeight="1"/>
  </sheetData>
  <sheetProtection password="D10D" sheet="1" objects="1" scenarios="1"/>
  <protectedRanges>
    <protectedRange password="CF7A" sqref="A2:D2" name="区域1_1" securityDescriptor=""/>
  </protectedRanges>
  <mergeCells count="2">
    <mergeCell ref="A1:K1"/>
    <mergeCell ref="A2:F2"/>
  </mergeCells>
  <phoneticPr fontId="98" type="noConversion"/>
  <printOptions horizontalCentered="1"/>
  <pageMargins left="0.39305555555555599" right="0.39305555555555599" top="0.74791666666666701" bottom="0.74791666666666701" header="0.31388888888888899" footer="0.31388888888888899"/>
  <pageSetup paperSize="9" orientation="landscape" r:id="rId1"/>
</worksheet>
</file>

<file path=xl/worksheets/sheet13.xml><?xml version="1.0" encoding="utf-8"?>
<worksheet xmlns="http://schemas.openxmlformats.org/spreadsheetml/2006/main" xmlns:r="http://schemas.openxmlformats.org/officeDocument/2006/relationships">
  <dimension ref="A1:K12"/>
  <sheetViews>
    <sheetView showZeros="0" view="pageBreakPreview" zoomScaleSheetLayoutView="100" workbookViewId="0">
      <selection activeCell="F4" sqref="F4:G11"/>
    </sheetView>
  </sheetViews>
  <sheetFormatPr defaultColWidth="8.125" defaultRowHeight="14.25"/>
  <cols>
    <col min="1" max="1" width="8.125" style="88"/>
    <col min="2" max="2" width="21.875" style="88" customWidth="1"/>
    <col min="3" max="3" width="15.375" style="88" customWidth="1"/>
    <col min="4" max="5" width="8.125" style="88"/>
    <col min="6" max="6" width="11.875" style="88" customWidth="1"/>
    <col min="7" max="11" width="10.625" style="88" customWidth="1"/>
    <col min="12" max="16384" width="8.125" style="88"/>
  </cols>
  <sheetData>
    <row r="1" spans="1:11" ht="39" customHeight="1">
      <c r="A1" s="480" t="s">
        <v>399</v>
      </c>
      <c r="B1" s="480"/>
      <c r="C1" s="480"/>
      <c r="D1" s="480"/>
      <c r="E1" s="480"/>
      <c r="F1" s="480"/>
      <c r="G1" s="480"/>
      <c r="H1" s="480"/>
      <c r="I1" s="480"/>
      <c r="J1" s="480"/>
      <c r="K1" s="480"/>
    </row>
    <row r="2" spans="1:11" s="86" customFormat="1" ht="28.35" customHeight="1">
      <c r="A2" s="481" t="s">
        <v>167</v>
      </c>
      <c r="B2" s="427"/>
      <c r="C2" s="427"/>
      <c r="D2" s="427"/>
      <c r="E2" s="427"/>
      <c r="F2" s="427"/>
    </row>
    <row r="3" spans="1:11" s="87" customFormat="1" ht="36.6" customHeight="1">
      <c r="A3" s="37" t="s">
        <v>400</v>
      </c>
      <c r="B3" s="39" t="s">
        <v>401</v>
      </c>
      <c r="C3" s="39" t="s">
        <v>402</v>
      </c>
      <c r="D3" s="39" t="s">
        <v>403</v>
      </c>
      <c r="E3" s="37" t="s">
        <v>404</v>
      </c>
      <c r="F3" s="37" t="s">
        <v>405</v>
      </c>
      <c r="G3" s="90" t="s">
        <v>406</v>
      </c>
      <c r="H3" s="90" t="s">
        <v>407</v>
      </c>
      <c r="I3" s="90" t="s">
        <v>408</v>
      </c>
      <c r="J3" s="90" t="s">
        <v>186</v>
      </c>
      <c r="K3" s="90" t="s">
        <v>409</v>
      </c>
    </row>
    <row r="4" spans="1:11" ht="23.1" customHeight="1">
      <c r="A4" s="91">
        <v>1</v>
      </c>
      <c r="B4" s="98" t="s">
        <v>410</v>
      </c>
      <c r="C4" s="101"/>
      <c r="D4" s="91" t="s">
        <v>386</v>
      </c>
      <c r="E4" s="91">
        <v>1</v>
      </c>
      <c r="F4" s="94"/>
      <c r="G4" s="94"/>
      <c r="H4" s="93">
        <f t="shared" ref="H4:H11" si="0">ROUND(F4*E4,0)</f>
        <v>0</v>
      </c>
      <c r="I4" s="93">
        <f t="shared" ref="I4:I11" si="1">ROUND(G4*E4,0)</f>
        <v>0</v>
      </c>
      <c r="J4" s="93">
        <f t="shared" ref="J4:J11" si="2">ROUND(H4+I4,0)</f>
        <v>0</v>
      </c>
      <c r="K4" s="99"/>
    </row>
    <row r="5" spans="1:11" ht="23.1" customHeight="1">
      <c r="A5" s="91">
        <v>2</v>
      </c>
      <c r="B5" s="98" t="s">
        <v>411</v>
      </c>
      <c r="C5" s="101"/>
      <c r="D5" s="91" t="s">
        <v>386</v>
      </c>
      <c r="E5" s="91">
        <v>1</v>
      </c>
      <c r="F5" s="94"/>
      <c r="G5" s="94"/>
      <c r="H5" s="93">
        <f t="shared" si="0"/>
        <v>0</v>
      </c>
      <c r="I5" s="93">
        <f t="shared" si="1"/>
        <v>0</v>
      </c>
      <c r="J5" s="93">
        <f t="shared" si="2"/>
        <v>0</v>
      </c>
      <c r="K5" s="99"/>
    </row>
    <row r="6" spans="1:11" ht="23.1" customHeight="1">
      <c r="A6" s="91">
        <v>3</v>
      </c>
      <c r="B6" s="98" t="s">
        <v>412</v>
      </c>
      <c r="C6" s="101" t="s">
        <v>413</v>
      </c>
      <c r="D6" s="91" t="s">
        <v>278</v>
      </c>
      <c r="E6" s="91">
        <v>1</v>
      </c>
      <c r="F6" s="94"/>
      <c r="G6" s="94"/>
      <c r="H6" s="93">
        <f t="shared" si="0"/>
        <v>0</v>
      </c>
      <c r="I6" s="93">
        <f t="shared" si="1"/>
        <v>0</v>
      </c>
      <c r="J6" s="93">
        <f t="shared" si="2"/>
        <v>0</v>
      </c>
      <c r="K6" s="99"/>
    </row>
    <row r="7" spans="1:11" ht="29.45" customHeight="1">
      <c r="A7" s="91">
        <v>4</v>
      </c>
      <c r="B7" s="98" t="s">
        <v>414</v>
      </c>
      <c r="C7" s="101" t="s">
        <v>415</v>
      </c>
      <c r="D7" s="91" t="s">
        <v>190</v>
      </c>
      <c r="E7" s="91">
        <v>1</v>
      </c>
      <c r="F7" s="94"/>
      <c r="G7" s="94"/>
      <c r="H7" s="93">
        <f t="shared" si="0"/>
        <v>0</v>
      </c>
      <c r="I7" s="93">
        <f t="shared" si="1"/>
        <v>0</v>
      </c>
      <c r="J7" s="93">
        <f t="shared" si="2"/>
        <v>0</v>
      </c>
      <c r="K7" s="99"/>
    </row>
    <row r="8" spans="1:11" ht="33" customHeight="1">
      <c r="A8" s="91">
        <v>5</v>
      </c>
      <c r="B8" s="98" t="s">
        <v>416</v>
      </c>
      <c r="C8" s="101" t="s">
        <v>417</v>
      </c>
      <c r="D8" s="91" t="s">
        <v>278</v>
      </c>
      <c r="E8" s="91">
        <v>1</v>
      </c>
      <c r="F8" s="94"/>
      <c r="G8" s="94"/>
      <c r="H8" s="93">
        <f t="shared" si="0"/>
        <v>0</v>
      </c>
      <c r="I8" s="93">
        <f t="shared" si="1"/>
        <v>0</v>
      </c>
      <c r="J8" s="93">
        <f t="shared" si="2"/>
        <v>0</v>
      </c>
      <c r="K8" s="99"/>
    </row>
    <row r="9" spans="1:11" ht="23.1" customHeight="1">
      <c r="A9" s="91">
        <v>6</v>
      </c>
      <c r="B9" s="98" t="s">
        <v>418</v>
      </c>
      <c r="C9" s="101"/>
      <c r="D9" s="91" t="s">
        <v>278</v>
      </c>
      <c r="E9" s="91">
        <v>1</v>
      </c>
      <c r="F9" s="94"/>
      <c r="G9" s="94"/>
      <c r="H9" s="93">
        <f t="shared" si="0"/>
        <v>0</v>
      </c>
      <c r="I9" s="93">
        <f t="shared" si="1"/>
        <v>0</v>
      </c>
      <c r="J9" s="93">
        <f t="shared" si="2"/>
        <v>0</v>
      </c>
      <c r="K9" s="99"/>
    </row>
    <row r="10" spans="1:11" ht="23.1" customHeight="1">
      <c r="A10" s="91">
        <v>7</v>
      </c>
      <c r="B10" s="98" t="s">
        <v>419</v>
      </c>
      <c r="C10" s="101"/>
      <c r="D10" s="91" t="s">
        <v>203</v>
      </c>
      <c r="E10" s="91">
        <v>30</v>
      </c>
      <c r="F10" s="94"/>
      <c r="G10" s="94"/>
      <c r="H10" s="93">
        <f t="shared" si="0"/>
        <v>0</v>
      </c>
      <c r="I10" s="93">
        <f t="shared" si="1"/>
        <v>0</v>
      </c>
      <c r="J10" s="93">
        <f t="shared" si="2"/>
        <v>0</v>
      </c>
      <c r="K10" s="99"/>
    </row>
    <row r="11" spans="1:11" ht="23.1" customHeight="1">
      <c r="A11" s="91">
        <v>8</v>
      </c>
      <c r="B11" s="98" t="s">
        <v>420</v>
      </c>
      <c r="C11" s="101"/>
      <c r="D11" s="91" t="s">
        <v>203</v>
      </c>
      <c r="E11" s="91">
        <v>100</v>
      </c>
      <c r="F11" s="94"/>
      <c r="G11" s="94"/>
      <c r="H11" s="93">
        <f t="shared" si="0"/>
        <v>0</v>
      </c>
      <c r="I11" s="93">
        <f t="shared" si="1"/>
        <v>0</v>
      </c>
      <c r="J11" s="93">
        <f t="shared" si="2"/>
        <v>0</v>
      </c>
      <c r="K11" s="99"/>
    </row>
    <row r="12" spans="1:11" ht="21" customHeight="1">
      <c r="A12" s="91" t="s">
        <v>351</v>
      </c>
      <c r="B12" s="98"/>
      <c r="C12" s="98"/>
      <c r="D12" s="91"/>
      <c r="E12" s="91"/>
      <c r="F12" s="93"/>
      <c r="G12" s="93"/>
      <c r="H12" s="93">
        <f>SUM(H4:H11)</f>
        <v>0</v>
      </c>
      <c r="I12" s="93">
        <f t="shared" ref="I12:J12" si="3">SUM(I4:I11)</f>
        <v>0</v>
      </c>
      <c r="J12" s="93">
        <f t="shared" si="3"/>
        <v>0</v>
      </c>
      <c r="K12" s="99"/>
    </row>
  </sheetData>
  <sheetProtection password="D10D" sheet="1" objects="1" scenarios="1"/>
  <protectedRanges>
    <protectedRange password="CF7A" sqref="A2:D2" name="区域1_1" securityDescriptor=""/>
  </protectedRanges>
  <mergeCells count="2">
    <mergeCell ref="A1:K1"/>
    <mergeCell ref="A2:F2"/>
  </mergeCells>
  <phoneticPr fontId="98" type="noConversion"/>
  <printOptions horizontalCentered="1"/>
  <pageMargins left="0.39305555555555599" right="0.39305555555555599" top="0.74791666666666701" bottom="0.74791666666666701" header="0.31388888888888899" footer="0.31388888888888899"/>
  <pageSetup paperSize="9" orientation="landscape" r:id="rId1"/>
</worksheet>
</file>

<file path=xl/worksheets/sheet14.xml><?xml version="1.0" encoding="utf-8"?>
<worksheet xmlns="http://schemas.openxmlformats.org/spreadsheetml/2006/main" xmlns:r="http://schemas.openxmlformats.org/officeDocument/2006/relationships">
  <dimension ref="A1:K126"/>
  <sheetViews>
    <sheetView showZeros="0" view="pageBreakPreview" topLeftCell="A7" zoomScaleSheetLayoutView="100" workbookViewId="0">
      <selection activeCell="F10" sqref="F10:G12"/>
    </sheetView>
  </sheetViews>
  <sheetFormatPr defaultColWidth="8.125" defaultRowHeight="14.25"/>
  <cols>
    <col min="1" max="1" width="8.125" style="88"/>
    <col min="2" max="2" width="19.375" style="89" customWidth="1"/>
    <col min="3" max="3" width="13.375" style="89" customWidth="1"/>
    <col min="4" max="5" width="8.125" style="88"/>
    <col min="6" max="11" width="11.625" style="88" customWidth="1"/>
    <col min="12" max="16384" width="8.125" style="88"/>
  </cols>
  <sheetData>
    <row r="1" spans="1:11" ht="33" customHeight="1">
      <c r="A1" s="480" t="s">
        <v>421</v>
      </c>
      <c r="B1" s="480"/>
      <c r="C1" s="480"/>
      <c r="D1" s="480"/>
      <c r="E1" s="480"/>
      <c r="F1" s="480"/>
      <c r="G1" s="480"/>
      <c r="H1" s="480"/>
      <c r="I1" s="480"/>
      <c r="J1" s="480"/>
      <c r="K1" s="480"/>
    </row>
    <row r="2" spans="1:11" s="86" customFormat="1" ht="25.5" customHeight="1">
      <c r="A2" s="482" t="s">
        <v>167</v>
      </c>
      <c r="B2" s="483"/>
      <c r="C2" s="483"/>
      <c r="D2" s="483"/>
      <c r="E2" s="483"/>
      <c r="F2" s="483"/>
      <c r="G2" s="483"/>
      <c r="H2" s="483"/>
    </row>
    <row r="3" spans="1:11" s="87" customFormat="1" ht="22.5" customHeight="1">
      <c r="A3" s="37" t="s">
        <v>400</v>
      </c>
      <c r="B3" s="39" t="s">
        <v>401</v>
      </c>
      <c r="C3" s="39" t="s">
        <v>402</v>
      </c>
      <c r="D3" s="39" t="s">
        <v>403</v>
      </c>
      <c r="E3" s="37" t="s">
        <v>404</v>
      </c>
      <c r="F3" s="37" t="s">
        <v>405</v>
      </c>
      <c r="G3" s="90" t="s">
        <v>406</v>
      </c>
      <c r="H3" s="90" t="s">
        <v>422</v>
      </c>
      <c r="I3" s="90" t="s">
        <v>423</v>
      </c>
      <c r="J3" s="90" t="s">
        <v>424</v>
      </c>
      <c r="K3" s="90" t="s">
        <v>409</v>
      </c>
    </row>
    <row r="4" spans="1:11" ht="30.75" customHeight="1">
      <c r="A4" s="91"/>
      <c r="B4" s="91" t="s">
        <v>425</v>
      </c>
      <c r="C4" s="91"/>
      <c r="D4" s="91"/>
      <c r="E4" s="92"/>
      <c r="F4" s="93"/>
      <c r="G4" s="93"/>
      <c r="H4" s="93"/>
      <c r="I4" s="93"/>
      <c r="J4" s="93"/>
      <c r="K4" s="99"/>
    </row>
    <row r="5" spans="1:11" ht="30.75" customHeight="1">
      <c r="A5" s="91">
        <v>1</v>
      </c>
      <c r="B5" s="91" t="s">
        <v>426</v>
      </c>
      <c r="C5" s="91" t="s">
        <v>427</v>
      </c>
      <c r="D5" s="91" t="s">
        <v>428</v>
      </c>
      <c r="E5" s="92">
        <v>1</v>
      </c>
      <c r="F5" s="94"/>
      <c r="G5" s="95"/>
      <c r="H5" s="93">
        <f t="shared" ref="H5:H7" si="0">ROUND(F5*E5,0)</f>
        <v>0</v>
      </c>
      <c r="I5" s="93">
        <f t="shared" ref="I5:I7" si="1">ROUND(G5*E5,0)</f>
        <v>0</v>
      </c>
      <c r="J5" s="93">
        <f t="shared" ref="J5:J7" si="2">ROUND(H5+I5,0)</f>
        <v>0</v>
      </c>
      <c r="K5" s="100"/>
    </row>
    <row r="6" spans="1:11" ht="30.75" customHeight="1">
      <c r="A6" s="91">
        <v>2</v>
      </c>
      <c r="B6" s="91" t="s">
        <v>429</v>
      </c>
      <c r="C6" s="91" t="s">
        <v>430</v>
      </c>
      <c r="D6" s="91" t="s">
        <v>428</v>
      </c>
      <c r="E6" s="92">
        <v>2</v>
      </c>
      <c r="F6" s="94"/>
      <c r="G6" s="95"/>
      <c r="H6" s="93">
        <f t="shared" si="0"/>
        <v>0</v>
      </c>
      <c r="I6" s="93">
        <f t="shared" si="1"/>
        <v>0</v>
      </c>
      <c r="J6" s="93">
        <f t="shared" si="2"/>
        <v>0</v>
      </c>
      <c r="K6" s="99"/>
    </row>
    <row r="7" spans="1:11" ht="30.75" customHeight="1">
      <c r="A7" s="91">
        <v>3</v>
      </c>
      <c r="B7" s="91" t="s">
        <v>431</v>
      </c>
      <c r="C7" s="91" t="s">
        <v>430</v>
      </c>
      <c r="D7" s="91" t="s">
        <v>428</v>
      </c>
      <c r="E7" s="92">
        <v>2</v>
      </c>
      <c r="F7" s="94"/>
      <c r="G7" s="95"/>
      <c r="H7" s="93">
        <f t="shared" si="0"/>
        <v>0</v>
      </c>
      <c r="I7" s="93">
        <f t="shared" si="1"/>
        <v>0</v>
      </c>
      <c r="J7" s="93">
        <f t="shared" si="2"/>
        <v>0</v>
      </c>
      <c r="K7" s="99"/>
    </row>
    <row r="8" spans="1:11" ht="30.75" customHeight="1">
      <c r="A8" s="91"/>
      <c r="B8" s="91" t="s">
        <v>432</v>
      </c>
      <c r="C8" s="91"/>
      <c r="D8" s="91"/>
      <c r="E8" s="96"/>
      <c r="F8" s="93"/>
      <c r="G8" s="93"/>
      <c r="H8" s="93">
        <f>SUM(H5:H7)</f>
        <v>0</v>
      </c>
      <c r="I8" s="93">
        <f t="shared" ref="I8:J8" si="3">SUM(I5:I7)</f>
        <v>0</v>
      </c>
      <c r="J8" s="93">
        <f t="shared" si="3"/>
        <v>0</v>
      </c>
      <c r="K8" s="99"/>
    </row>
    <row r="9" spans="1:11" ht="30.75" customHeight="1">
      <c r="A9" s="91"/>
      <c r="B9" s="91" t="s">
        <v>433</v>
      </c>
      <c r="C9" s="91"/>
      <c r="D9" s="91"/>
      <c r="E9" s="92"/>
      <c r="F9" s="93"/>
      <c r="G9" s="93"/>
      <c r="H9" s="93"/>
      <c r="I9" s="93"/>
      <c r="J9" s="93"/>
      <c r="K9" s="99"/>
    </row>
    <row r="10" spans="1:11" ht="30.75" customHeight="1">
      <c r="A10" s="91">
        <v>1</v>
      </c>
      <c r="B10" s="91" t="s">
        <v>434</v>
      </c>
      <c r="C10" s="91" t="s">
        <v>434</v>
      </c>
      <c r="D10" s="91" t="s">
        <v>190</v>
      </c>
      <c r="E10" s="92">
        <v>54</v>
      </c>
      <c r="F10" s="94"/>
      <c r="G10" s="95"/>
      <c r="H10" s="93">
        <f t="shared" ref="H10:H12" si="4">ROUND(F10*E10,0)</f>
        <v>0</v>
      </c>
      <c r="I10" s="93">
        <f t="shared" ref="I10:I12" si="5">ROUND(G10*E10,0)</f>
        <v>0</v>
      </c>
      <c r="J10" s="93">
        <f t="shared" ref="J10:J12" si="6">ROUND(H10+I10,0)</f>
        <v>0</v>
      </c>
      <c r="K10" s="100"/>
    </row>
    <row r="11" spans="1:11" ht="30.75" customHeight="1">
      <c r="A11" s="91">
        <v>2</v>
      </c>
      <c r="B11" s="91" t="s">
        <v>435</v>
      </c>
      <c r="C11" s="97" t="s">
        <v>436</v>
      </c>
      <c r="D11" s="91" t="s">
        <v>203</v>
      </c>
      <c r="E11" s="92">
        <v>500</v>
      </c>
      <c r="F11" s="94"/>
      <c r="G11" s="95"/>
      <c r="H11" s="93">
        <f t="shared" si="4"/>
        <v>0</v>
      </c>
      <c r="I11" s="93">
        <f t="shared" si="5"/>
        <v>0</v>
      </c>
      <c r="J11" s="93">
        <f t="shared" si="6"/>
        <v>0</v>
      </c>
      <c r="K11" s="100"/>
    </row>
    <row r="12" spans="1:11" ht="30.75" customHeight="1">
      <c r="A12" s="91">
        <v>3</v>
      </c>
      <c r="B12" s="91" t="s">
        <v>437</v>
      </c>
      <c r="C12" s="91" t="s">
        <v>438</v>
      </c>
      <c r="D12" s="91" t="s">
        <v>203</v>
      </c>
      <c r="E12" s="92">
        <v>200</v>
      </c>
      <c r="F12" s="94"/>
      <c r="G12" s="95"/>
      <c r="H12" s="93">
        <f t="shared" si="4"/>
        <v>0</v>
      </c>
      <c r="I12" s="93">
        <f t="shared" si="5"/>
        <v>0</v>
      </c>
      <c r="J12" s="93">
        <f t="shared" si="6"/>
        <v>0</v>
      </c>
      <c r="K12" s="100"/>
    </row>
    <row r="13" spans="1:11" ht="33" customHeight="1">
      <c r="A13" s="98"/>
      <c r="B13" s="91" t="s">
        <v>432</v>
      </c>
      <c r="C13" s="91"/>
      <c r="D13" s="98"/>
      <c r="E13" s="98"/>
      <c r="F13" s="93"/>
      <c r="G13" s="93"/>
      <c r="H13" s="93">
        <f t="shared" ref="H13:J13" si="7">SUM(H10:H12)</f>
        <v>0</v>
      </c>
      <c r="I13" s="93">
        <f t="shared" si="7"/>
        <v>0</v>
      </c>
      <c r="J13" s="93">
        <f t="shared" si="7"/>
        <v>0</v>
      </c>
      <c r="K13" s="99"/>
    </row>
    <row r="14" spans="1:11" ht="25.5" customHeight="1">
      <c r="A14" s="98"/>
      <c r="B14" s="91" t="s">
        <v>351</v>
      </c>
      <c r="C14" s="91"/>
      <c r="D14" s="98"/>
      <c r="E14" s="98"/>
      <c r="F14" s="99"/>
      <c r="G14" s="99"/>
      <c r="H14" s="93">
        <f t="shared" ref="H14:J14" si="8">H13+H8</f>
        <v>0</v>
      </c>
      <c r="I14" s="93">
        <f t="shared" si="8"/>
        <v>0</v>
      </c>
      <c r="J14" s="93">
        <f t="shared" si="8"/>
        <v>0</v>
      </c>
      <c r="K14" s="99"/>
    </row>
    <row r="15" spans="1:11" ht="25.5" customHeight="1"/>
    <row r="16" spans="1:11" ht="25.5" customHeight="1"/>
    <row r="17" ht="25.5" customHeight="1"/>
    <row r="18" ht="25.5" customHeight="1"/>
    <row r="19" ht="25.5" customHeight="1"/>
    <row r="20" ht="25.5" customHeight="1"/>
    <row r="21" ht="25.5" customHeight="1"/>
    <row r="22" ht="25.5" customHeight="1"/>
    <row r="117" ht="53.25" customHeight="1"/>
    <row r="118" ht="79.5" customHeight="1"/>
    <row r="119" ht="46.5" customHeight="1"/>
    <row r="120" ht="235.5" customHeight="1"/>
    <row r="126" ht="119.25" customHeight="1"/>
  </sheetData>
  <sheetProtection password="D10D" sheet="1" objects="1" scenarios="1"/>
  <protectedRanges>
    <protectedRange password="CF7A" sqref="A2:D2" name="区域1_1" securityDescriptor=""/>
  </protectedRanges>
  <mergeCells count="2">
    <mergeCell ref="A1:K1"/>
    <mergeCell ref="A2:H2"/>
  </mergeCells>
  <phoneticPr fontId="98" type="noConversion"/>
  <printOptions horizontalCentered="1"/>
  <pageMargins left="0.39305555555555599" right="0.39305555555555599" top="0.74791666666666701" bottom="0.74791666666666701" header="0.31388888888888899" footer="0.31388888888888899"/>
  <pageSetup paperSize="9" orientation="landscape" r:id="rId1"/>
</worksheet>
</file>

<file path=xl/worksheets/sheet15.xml><?xml version="1.0" encoding="utf-8"?>
<worksheet xmlns="http://schemas.openxmlformats.org/spreadsheetml/2006/main" xmlns:r="http://schemas.openxmlformats.org/officeDocument/2006/relationships">
  <dimension ref="A1:F33"/>
  <sheetViews>
    <sheetView showZeros="0" view="pageBreakPreview" topLeftCell="A22" zoomScale="85" zoomScaleSheetLayoutView="85" workbookViewId="0">
      <selection activeCell="E20" sqref="E20:E25"/>
    </sheetView>
  </sheetViews>
  <sheetFormatPr defaultColWidth="8.875" defaultRowHeight="13.5"/>
  <cols>
    <col min="1" max="1" width="12.625" style="65" customWidth="1"/>
    <col min="2" max="2" width="18.625" style="65" customWidth="1"/>
    <col min="3" max="4" width="9.625" style="65" customWidth="1"/>
    <col min="5" max="5" width="11" style="65" customWidth="1"/>
    <col min="6" max="6" width="14.5" style="65" customWidth="1"/>
    <col min="7" max="256" width="8.875" style="65"/>
    <col min="257" max="257" width="12.625" style="65" customWidth="1"/>
    <col min="258" max="258" width="18.625" style="65" customWidth="1"/>
    <col min="259" max="260" width="9.625" style="65" customWidth="1"/>
    <col min="261" max="261" width="11" style="65" customWidth="1"/>
    <col min="262" max="262" width="14.5" style="65" customWidth="1"/>
    <col min="263" max="512" width="8.875" style="65"/>
    <col min="513" max="513" width="12.625" style="65" customWidth="1"/>
    <col min="514" max="514" width="18.625" style="65" customWidth="1"/>
    <col min="515" max="516" width="9.625" style="65" customWidth="1"/>
    <col min="517" max="517" width="11" style="65" customWidth="1"/>
    <col min="518" max="518" width="14.5" style="65" customWidth="1"/>
    <col min="519" max="768" width="8.875" style="65"/>
    <col min="769" max="769" width="12.625" style="65" customWidth="1"/>
    <col min="770" max="770" width="18.625" style="65" customWidth="1"/>
    <col min="771" max="772" width="9.625" style="65" customWidth="1"/>
    <col min="773" max="773" width="11" style="65" customWidth="1"/>
    <col min="774" max="774" width="14.5" style="65" customWidth="1"/>
    <col min="775" max="1024" width="8.875" style="65"/>
    <col min="1025" max="1025" width="12.625" style="65" customWidth="1"/>
    <col min="1026" max="1026" width="18.625" style="65" customWidth="1"/>
    <col min="1027" max="1028" width="9.625" style="65" customWidth="1"/>
    <col min="1029" max="1029" width="11" style="65" customWidth="1"/>
    <col min="1030" max="1030" width="14.5" style="65" customWidth="1"/>
    <col min="1031" max="1280" width="8.875" style="65"/>
    <col min="1281" max="1281" width="12.625" style="65" customWidth="1"/>
    <col min="1282" max="1282" width="18.625" style="65" customWidth="1"/>
    <col min="1283" max="1284" width="9.625" style="65" customWidth="1"/>
    <col min="1285" max="1285" width="11" style="65" customWidth="1"/>
    <col min="1286" max="1286" width="14.5" style="65" customWidth="1"/>
    <col min="1287" max="1536" width="8.875" style="65"/>
    <col min="1537" max="1537" width="12.625" style="65" customWidth="1"/>
    <col min="1538" max="1538" width="18.625" style="65" customWidth="1"/>
    <col min="1539" max="1540" width="9.625" style="65" customWidth="1"/>
    <col min="1541" max="1541" width="11" style="65" customWidth="1"/>
    <col min="1542" max="1542" width="14.5" style="65" customWidth="1"/>
    <col min="1543" max="1792" width="8.875" style="65"/>
    <col min="1793" max="1793" width="12.625" style="65" customWidth="1"/>
    <col min="1794" max="1794" width="18.625" style="65" customWidth="1"/>
    <col min="1795" max="1796" width="9.625" style="65" customWidth="1"/>
    <col min="1797" max="1797" width="11" style="65" customWidth="1"/>
    <col min="1798" max="1798" width="14.5" style="65" customWidth="1"/>
    <col min="1799" max="2048" width="8.875" style="65"/>
    <col min="2049" max="2049" width="12.625" style="65" customWidth="1"/>
    <col min="2050" max="2050" width="18.625" style="65" customWidth="1"/>
    <col min="2051" max="2052" width="9.625" style="65" customWidth="1"/>
    <col min="2053" max="2053" width="11" style="65" customWidth="1"/>
    <col min="2054" max="2054" width="14.5" style="65" customWidth="1"/>
    <col min="2055" max="2304" width="8.875" style="65"/>
    <col min="2305" max="2305" width="12.625" style="65" customWidth="1"/>
    <col min="2306" max="2306" width="18.625" style="65" customWidth="1"/>
    <col min="2307" max="2308" width="9.625" style="65" customWidth="1"/>
    <col min="2309" max="2309" width="11" style="65" customWidth="1"/>
    <col min="2310" max="2310" width="14.5" style="65" customWidth="1"/>
    <col min="2311" max="2560" width="8.875" style="65"/>
    <col min="2561" max="2561" width="12.625" style="65" customWidth="1"/>
    <col min="2562" max="2562" width="18.625" style="65" customWidth="1"/>
    <col min="2563" max="2564" width="9.625" style="65" customWidth="1"/>
    <col min="2565" max="2565" width="11" style="65" customWidth="1"/>
    <col min="2566" max="2566" width="14.5" style="65" customWidth="1"/>
    <col min="2567" max="2816" width="8.875" style="65"/>
    <col min="2817" max="2817" width="12.625" style="65" customWidth="1"/>
    <col min="2818" max="2818" width="18.625" style="65" customWidth="1"/>
    <col min="2819" max="2820" width="9.625" style="65" customWidth="1"/>
    <col min="2821" max="2821" width="11" style="65" customWidth="1"/>
    <col min="2822" max="2822" width="14.5" style="65" customWidth="1"/>
    <col min="2823" max="3072" width="8.875" style="65"/>
    <col min="3073" max="3073" width="12.625" style="65" customWidth="1"/>
    <col min="3074" max="3074" width="18.625" style="65" customWidth="1"/>
    <col min="3075" max="3076" width="9.625" style="65" customWidth="1"/>
    <col min="3077" max="3077" width="11" style="65" customWidth="1"/>
    <col min="3078" max="3078" width="14.5" style="65" customWidth="1"/>
    <col min="3079" max="3328" width="8.875" style="65"/>
    <col min="3329" max="3329" width="12.625" style="65" customWidth="1"/>
    <col min="3330" max="3330" width="18.625" style="65" customWidth="1"/>
    <col min="3331" max="3332" width="9.625" style="65" customWidth="1"/>
    <col min="3333" max="3333" width="11" style="65" customWidth="1"/>
    <col min="3334" max="3334" width="14.5" style="65" customWidth="1"/>
    <col min="3335" max="3584" width="8.875" style="65"/>
    <col min="3585" max="3585" width="12.625" style="65" customWidth="1"/>
    <col min="3586" max="3586" width="18.625" style="65" customWidth="1"/>
    <col min="3587" max="3588" width="9.625" style="65" customWidth="1"/>
    <col min="3589" max="3589" width="11" style="65" customWidth="1"/>
    <col min="3590" max="3590" width="14.5" style="65" customWidth="1"/>
    <col min="3591" max="3840" width="8.875" style="65"/>
    <col min="3841" max="3841" width="12.625" style="65" customWidth="1"/>
    <col min="3842" max="3842" width="18.625" style="65" customWidth="1"/>
    <col min="3843" max="3844" width="9.625" style="65" customWidth="1"/>
    <col min="3845" max="3845" width="11" style="65" customWidth="1"/>
    <col min="3846" max="3846" width="14.5" style="65" customWidth="1"/>
    <col min="3847" max="4096" width="8.875" style="65"/>
    <col min="4097" max="4097" width="12.625" style="65" customWidth="1"/>
    <col min="4098" max="4098" width="18.625" style="65" customWidth="1"/>
    <col min="4099" max="4100" width="9.625" style="65" customWidth="1"/>
    <col min="4101" max="4101" width="11" style="65" customWidth="1"/>
    <col min="4102" max="4102" width="14.5" style="65" customWidth="1"/>
    <col min="4103" max="4352" width="8.875" style="65"/>
    <col min="4353" max="4353" width="12.625" style="65" customWidth="1"/>
    <col min="4354" max="4354" width="18.625" style="65" customWidth="1"/>
    <col min="4355" max="4356" width="9.625" style="65" customWidth="1"/>
    <col min="4357" max="4357" width="11" style="65" customWidth="1"/>
    <col min="4358" max="4358" width="14.5" style="65" customWidth="1"/>
    <col min="4359" max="4608" width="8.875" style="65"/>
    <col min="4609" max="4609" width="12.625" style="65" customWidth="1"/>
    <col min="4610" max="4610" width="18.625" style="65" customWidth="1"/>
    <col min="4611" max="4612" width="9.625" style="65" customWidth="1"/>
    <col min="4613" max="4613" width="11" style="65" customWidth="1"/>
    <col min="4614" max="4614" width="14.5" style="65" customWidth="1"/>
    <col min="4615" max="4864" width="8.875" style="65"/>
    <col min="4865" max="4865" width="12.625" style="65" customWidth="1"/>
    <col min="4866" max="4866" width="18.625" style="65" customWidth="1"/>
    <col min="4867" max="4868" width="9.625" style="65" customWidth="1"/>
    <col min="4869" max="4869" width="11" style="65" customWidth="1"/>
    <col min="4870" max="4870" width="14.5" style="65" customWidth="1"/>
    <col min="4871" max="5120" width="8.875" style="65"/>
    <col min="5121" max="5121" width="12.625" style="65" customWidth="1"/>
    <col min="5122" max="5122" width="18.625" style="65" customWidth="1"/>
    <col min="5123" max="5124" width="9.625" style="65" customWidth="1"/>
    <col min="5125" max="5125" width="11" style="65" customWidth="1"/>
    <col min="5126" max="5126" width="14.5" style="65" customWidth="1"/>
    <col min="5127" max="5376" width="8.875" style="65"/>
    <col min="5377" max="5377" width="12.625" style="65" customWidth="1"/>
    <col min="5378" max="5378" width="18.625" style="65" customWidth="1"/>
    <col min="5379" max="5380" width="9.625" style="65" customWidth="1"/>
    <col min="5381" max="5381" width="11" style="65" customWidth="1"/>
    <col min="5382" max="5382" width="14.5" style="65" customWidth="1"/>
    <col min="5383" max="5632" width="8.875" style="65"/>
    <col min="5633" max="5633" width="12.625" style="65" customWidth="1"/>
    <col min="5634" max="5634" width="18.625" style="65" customWidth="1"/>
    <col min="5635" max="5636" width="9.625" style="65" customWidth="1"/>
    <col min="5637" max="5637" width="11" style="65" customWidth="1"/>
    <col min="5638" max="5638" width="14.5" style="65" customWidth="1"/>
    <col min="5639" max="5888" width="8.875" style="65"/>
    <col min="5889" max="5889" width="12.625" style="65" customWidth="1"/>
    <col min="5890" max="5890" width="18.625" style="65" customWidth="1"/>
    <col min="5891" max="5892" width="9.625" style="65" customWidth="1"/>
    <col min="5893" max="5893" width="11" style="65" customWidth="1"/>
    <col min="5894" max="5894" width="14.5" style="65" customWidth="1"/>
    <col min="5895" max="6144" width="8.875" style="65"/>
    <col min="6145" max="6145" width="12.625" style="65" customWidth="1"/>
    <col min="6146" max="6146" width="18.625" style="65" customWidth="1"/>
    <col min="6147" max="6148" width="9.625" style="65" customWidth="1"/>
    <col min="6149" max="6149" width="11" style="65" customWidth="1"/>
    <col min="6150" max="6150" width="14.5" style="65" customWidth="1"/>
    <col min="6151" max="6400" width="8.875" style="65"/>
    <col min="6401" max="6401" width="12.625" style="65" customWidth="1"/>
    <col min="6402" max="6402" width="18.625" style="65" customWidth="1"/>
    <col min="6403" max="6404" width="9.625" style="65" customWidth="1"/>
    <col min="6405" max="6405" width="11" style="65" customWidth="1"/>
    <col min="6406" max="6406" width="14.5" style="65" customWidth="1"/>
    <col min="6407" max="6656" width="8.875" style="65"/>
    <col min="6657" max="6657" width="12.625" style="65" customWidth="1"/>
    <col min="6658" max="6658" width="18.625" style="65" customWidth="1"/>
    <col min="6659" max="6660" width="9.625" style="65" customWidth="1"/>
    <col min="6661" max="6661" width="11" style="65" customWidth="1"/>
    <col min="6662" max="6662" width="14.5" style="65" customWidth="1"/>
    <col min="6663" max="6912" width="8.875" style="65"/>
    <col min="6913" max="6913" width="12.625" style="65" customWidth="1"/>
    <col min="6914" max="6914" width="18.625" style="65" customWidth="1"/>
    <col min="6915" max="6916" width="9.625" style="65" customWidth="1"/>
    <col min="6917" max="6917" width="11" style="65" customWidth="1"/>
    <col min="6918" max="6918" width="14.5" style="65" customWidth="1"/>
    <col min="6919" max="7168" width="8.875" style="65"/>
    <col min="7169" max="7169" width="12.625" style="65" customWidth="1"/>
    <col min="7170" max="7170" width="18.625" style="65" customWidth="1"/>
    <col min="7171" max="7172" width="9.625" style="65" customWidth="1"/>
    <col min="7173" max="7173" width="11" style="65" customWidth="1"/>
    <col min="7174" max="7174" width="14.5" style="65" customWidth="1"/>
    <col min="7175" max="7424" width="8.875" style="65"/>
    <col min="7425" max="7425" width="12.625" style="65" customWidth="1"/>
    <col min="7426" max="7426" width="18.625" style="65" customWidth="1"/>
    <col min="7427" max="7428" width="9.625" style="65" customWidth="1"/>
    <col min="7429" max="7429" width="11" style="65" customWidth="1"/>
    <col min="7430" max="7430" width="14.5" style="65" customWidth="1"/>
    <col min="7431" max="7680" width="8.875" style="65"/>
    <col min="7681" max="7681" width="12.625" style="65" customWidth="1"/>
    <col min="7682" max="7682" width="18.625" style="65" customWidth="1"/>
    <col min="7683" max="7684" width="9.625" style="65" customWidth="1"/>
    <col min="7685" max="7685" width="11" style="65" customWidth="1"/>
    <col min="7686" max="7686" width="14.5" style="65" customWidth="1"/>
    <col min="7687" max="7936" width="8.875" style="65"/>
    <col min="7937" max="7937" width="12.625" style="65" customWidth="1"/>
    <col min="7938" max="7938" width="18.625" style="65" customWidth="1"/>
    <col min="7939" max="7940" width="9.625" style="65" customWidth="1"/>
    <col min="7941" max="7941" width="11" style="65" customWidth="1"/>
    <col min="7942" max="7942" width="14.5" style="65" customWidth="1"/>
    <col min="7943" max="8192" width="8.875" style="65"/>
    <col min="8193" max="8193" width="12.625" style="65" customWidth="1"/>
    <col min="8194" max="8194" width="18.625" style="65" customWidth="1"/>
    <col min="8195" max="8196" width="9.625" style="65" customWidth="1"/>
    <col min="8197" max="8197" width="11" style="65" customWidth="1"/>
    <col min="8198" max="8198" width="14.5" style="65" customWidth="1"/>
    <col min="8199" max="8448" width="8.875" style="65"/>
    <col min="8449" max="8449" width="12.625" style="65" customWidth="1"/>
    <col min="8450" max="8450" width="18.625" style="65" customWidth="1"/>
    <col min="8451" max="8452" width="9.625" style="65" customWidth="1"/>
    <col min="8453" max="8453" width="11" style="65" customWidth="1"/>
    <col min="8454" max="8454" width="14.5" style="65" customWidth="1"/>
    <col min="8455" max="8704" width="8.875" style="65"/>
    <col min="8705" max="8705" width="12.625" style="65" customWidth="1"/>
    <col min="8706" max="8706" width="18.625" style="65" customWidth="1"/>
    <col min="8707" max="8708" width="9.625" style="65" customWidth="1"/>
    <col min="8709" max="8709" width="11" style="65" customWidth="1"/>
    <col min="8710" max="8710" width="14.5" style="65" customWidth="1"/>
    <col min="8711" max="8960" width="8.875" style="65"/>
    <col min="8961" max="8961" width="12.625" style="65" customWidth="1"/>
    <col min="8962" max="8962" width="18.625" style="65" customWidth="1"/>
    <col min="8963" max="8964" width="9.625" style="65" customWidth="1"/>
    <col min="8965" max="8965" width="11" style="65" customWidth="1"/>
    <col min="8966" max="8966" width="14.5" style="65" customWidth="1"/>
    <col min="8967" max="9216" width="8.875" style="65"/>
    <col min="9217" max="9217" width="12.625" style="65" customWidth="1"/>
    <col min="9218" max="9218" width="18.625" style="65" customWidth="1"/>
    <col min="9219" max="9220" width="9.625" style="65" customWidth="1"/>
    <col min="9221" max="9221" width="11" style="65" customWidth="1"/>
    <col min="9222" max="9222" width="14.5" style="65" customWidth="1"/>
    <col min="9223" max="9472" width="8.875" style="65"/>
    <col min="9473" max="9473" width="12.625" style="65" customWidth="1"/>
    <col min="9474" max="9474" width="18.625" style="65" customWidth="1"/>
    <col min="9475" max="9476" width="9.625" style="65" customWidth="1"/>
    <col min="9477" max="9477" width="11" style="65" customWidth="1"/>
    <col min="9478" max="9478" width="14.5" style="65" customWidth="1"/>
    <col min="9479" max="9728" width="8.875" style="65"/>
    <col min="9729" max="9729" width="12.625" style="65" customWidth="1"/>
    <col min="9730" max="9730" width="18.625" style="65" customWidth="1"/>
    <col min="9731" max="9732" width="9.625" style="65" customWidth="1"/>
    <col min="9733" max="9733" width="11" style="65" customWidth="1"/>
    <col min="9734" max="9734" width="14.5" style="65" customWidth="1"/>
    <col min="9735" max="9984" width="8.875" style="65"/>
    <col min="9985" max="9985" width="12.625" style="65" customWidth="1"/>
    <col min="9986" max="9986" width="18.625" style="65" customWidth="1"/>
    <col min="9987" max="9988" width="9.625" style="65" customWidth="1"/>
    <col min="9989" max="9989" width="11" style="65" customWidth="1"/>
    <col min="9990" max="9990" width="14.5" style="65" customWidth="1"/>
    <col min="9991" max="10240" width="8.875" style="65"/>
    <col min="10241" max="10241" width="12.625" style="65" customWidth="1"/>
    <col min="10242" max="10242" width="18.625" style="65" customWidth="1"/>
    <col min="10243" max="10244" width="9.625" style="65" customWidth="1"/>
    <col min="10245" max="10245" width="11" style="65" customWidth="1"/>
    <col min="10246" max="10246" width="14.5" style="65" customWidth="1"/>
    <col min="10247" max="10496" width="8.875" style="65"/>
    <col min="10497" max="10497" width="12.625" style="65" customWidth="1"/>
    <col min="10498" max="10498" width="18.625" style="65" customWidth="1"/>
    <col min="10499" max="10500" width="9.625" style="65" customWidth="1"/>
    <col min="10501" max="10501" width="11" style="65" customWidth="1"/>
    <col min="10502" max="10502" width="14.5" style="65" customWidth="1"/>
    <col min="10503" max="10752" width="8.875" style="65"/>
    <col min="10753" max="10753" width="12.625" style="65" customWidth="1"/>
    <col min="10754" max="10754" width="18.625" style="65" customWidth="1"/>
    <col min="10755" max="10756" width="9.625" style="65" customWidth="1"/>
    <col min="10757" max="10757" width="11" style="65" customWidth="1"/>
    <col min="10758" max="10758" width="14.5" style="65" customWidth="1"/>
    <col min="10759" max="11008" width="8.875" style="65"/>
    <col min="11009" max="11009" width="12.625" style="65" customWidth="1"/>
    <col min="11010" max="11010" width="18.625" style="65" customWidth="1"/>
    <col min="11011" max="11012" width="9.625" style="65" customWidth="1"/>
    <col min="11013" max="11013" width="11" style="65" customWidth="1"/>
    <col min="11014" max="11014" width="14.5" style="65" customWidth="1"/>
    <col min="11015" max="11264" width="8.875" style="65"/>
    <col min="11265" max="11265" width="12.625" style="65" customWidth="1"/>
    <col min="11266" max="11266" width="18.625" style="65" customWidth="1"/>
    <col min="11267" max="11268" width="9.625" style="65" customWidth="1"/>
    <col min="11269" max="11269" width="11" style="65" customWidth="1"/>
    <col min="11270" max="11270" width="14.5" style="65" customWidth="1"/>
    <col min="11271" max="11520" width="8.875" style="65"/>
    <col min="11521" max="11521" width="12.625" style="65" customWidth="1"/>
    <col min="11522" max="11522" width="18.625" style="65" customWidth="1"/>
    <col min="11523" max="11524" width="9.625" style="65" customWidth="1"/>
    <col min="11525" max="11525" width="11" style="65" customWidth="1"/>
    <col min="11526" max="11526" width="14.5" style="65" customWidth="1"/>
    <col min="11527" max="11776" width="8.875" style="65"/>
    <col min="11777" max="11777" width="12.625" style="65" customWidth="1"/>
    <col min="11778" max="11778" width="18.625" style="65" customWidth="1"/>
    <col min="11779" max="11780" width="9.625" style="65" customWidth="1"/>
    <col min="11781" max="11781" width="11" style="65" customWidth="1"/>
    <col min="11782" max="11782" width="14.5" style="65" customWidth="1"/>
    <col min="11783" max="12032" width="8.875" style="65"/>
    <col min="12033" max="12033" width="12.625" style="65" customWidth="1"/>
    <col min="12034" max="12034" width="18.625" style="65" customWidth="1"/>
    <col min="12035" max="12036" width="9.625" style="65" customWidth="1"/>
    <col min="12037" max="12037" width="11" style="65" customWidth="1"/>
    <col min="12038" max="12038" width="14.5" style="65" customWidth="1"/>
    <col min="12039" max="12288" width="8.875" style="65"/>
    <col min="12289" max="12289" width="12.625" style="65" customWidth="1"/>
    <col min="12290" max="12290" width="18.625" style="65" customWidth="1"/>
    <col min="12291" max="12292" width="9.625" style="65" customWidth="1"/>
    <col min="12293" max="12293" width="11" style="65" customWidth="1"/>
    <col min="12294" max="12294" width="14.5" style="65" customWidth="1"/>
    <col min="12295" max="12544" width="8.875" style="65"/>
    <col min="12545" max="12545" width="12.625" style="65" customWidth="1"/>
    <col min="12546" max="12546" width="18.625" style="65" customWidth="1"/>
    <col min="12547" max="12548" width="9.625" style="65" customWidth="1"/>
    <col min="12549" max="12549" width="11" style="65" customWidth="1"/>
    <col min="12550" max="12550" width="14.5" style="65" customWidth="1"/>
    <col min="12551" max="12800" width="8.875" style="65"/>
    <col min="12801" max="12801" width="12.625" style="65" customWidth="1"/>
    <col min="12802" max="12802" width="18.625" style="65" customWidth="1"/>
    <col min="12803" max="12804" width="9.625" style="65" customWidth="1"/>
    <col min="12805" max="12805" width="11" style="65" customWidth="1"/>
    <col min="12806" max="12806" width="14.5" style="65" customWidth="1"/>
    <col min="12807" max="13056" width="8.875" style="65"/>
    <col min="13057" max="13057" width="12.625" style="65" customWidth="1"/>
    <col min="13058" max="13058" width="18.625" style="65" customWidth="1"/>
    <col min="13059" max="13060" width="9.625" style="65" customWidth="1"/>
    <col min="13061" max="13061" width="11" style="65" customWidth="1"/>
    <col min="13062" max="13062" width="14.5" style="65" customWidth="1"/>
    <col min="13063" max="13312" width="8.875" style="65"/>
    <col min="13313" max="13313" width="12.625" style="65" customWidth="1"/>
    <col min="13314" max="13314" width="18.625" style="65" customWidth="1"/>
    <col min="13315" max="13316" width="9.625" style="65" customWidth="1"/>
    <col min="13317" max="13317" width="11" style="65" customWidth="1"/>
    <col min="13318" max="13318" width="14.5" style="65" customWidth="1"/>
    <col min="13319" max="13568" width="8.875" style="65"/>
    <col min="13569" max="13569" width="12.625" style="65" customWidth="1"/>
    <col min="13570" max="13570" width="18.625" style="65" customWidth="1"/>
    <col min="13571" max="13572" width="9.625" style="65" customWidth="1"/>
    <col min="13573" max="13573" width="11" style="65" customWidth="1"/>
    <col min="13574" max="13574" width="14.5" style="65" customWidth="1"/>
    <col min="13575" max="13824" width="8.875" style="65"/>
    <col min="13825" max="13825" width="12.625" style="65" customWidth="1"/>
    <col min="13826" max="13826" width="18.625" style="65" customWidth="1"/>
    <col min="13827" max="13828" width="9.625" style="65" customWidth="1"/>
    <col min="13829" max="13829" width="11" style="65" customWidth="1"/>
    <col min="13830" max="13830" width="14.5" style="65" customWidth="1"/>
    <col min="13831" max="14080" width="8.875" style="65"/>
    <col min="14081" max="14081" width="12.625" style="65" customWidth="1"/>
    <col min="14082" max="14082" width="18.625" style="65" customWidth="1"/>
    <col min="14083" max="14084" width="9.625" style="65" customWidth="1"/>
    <col min="14085" max="14085" width="11" style="65" customWidth="1"/>
    <col min="14086" max="14086" width="14.5" style="65" customWidth="1"/>
    <col min="14087" max="14336" width="8.875" style="65"/>
    <col min="14337" max="14337" width="12.625" style="65" customWidth="1"/>
    <col min="14338" max="14338" width="18.625" style="65" customWidth="1"/>
    <col min="14339" max="14340" width="9.625" style="65" customWidth="1"/>
    <col min="14341" max="14341" width="11" style="65" customWidth="1"/>
    <col min="14342" max="14342" width="14.5" style="65" customWidth="1"/>
    <col min="14343" max="14592" width="8.875" style="65"/>
    <col min="14593" max="14593" width="12.625" style="65" customWidth="1"/>
    <col min="14594" max="14594" width="18.625" style="65" customWidth="1"/>
    <col min="14595" max="14596" width="9.625" style="65" customWidth="1"/>
    <col min="14597" max="14597" width="11" style="65" customWidth="1"/>
    <col min="14598" max="14598" width="14.5" style="65" customWidth="1"/>
    <col min="14599" max="14848" width="8.875" style="65"/>
    <col min="14849" max="14849" width="12.625" style="65" customWidth="1"/>
    <col min="14850" max="14850" width="18.625" style="65" customWidth="1"/>
    <col min="14851" max="14852" width="9.625" style="65" customWidth="1"/>
    <col min="14853" max="14853" width="11" style="65" customWidth="1"/>
    <col min="14854" max="14854" width="14.5" style="65" customWidth="1"/>
    <col min="14855" max="15104" width="8.875" style="65"/>
    <col min="15105" max="15105" width="12.625" style="65" customWidth="1"/>
    <col min="15106" max="15106" width="18.625" style="65" customWidth="1"/>
    <col min="15107" max="15108" width="9.625" style="65" customWidth="1"/>
    <col min="15109" max="15109" width="11" style="65" customWidth="1"/>
    <col min="15110" max="15110" width="14.5" style="65" customWidth="1"/>
    <col min="15111" max="15360" width="8.875" style="65"/>
    <col min="15361" max="15361" width="12.625" style="65" customWidth="1"/>
    <col min="15362" max="15362" width="18.625" style="65" customWidth="1"/>
    <col min="15363" max="15364" width="9.625" style="65" customWidth="1"/>
    <col min="15365" max="15365" width="11" style="65" customWidth="1"/>
    <col min="15366" max="15366" width="14.5" style="65" customWidth="1"/>
    <col min="15367" max="15616" width="8.875" style="65"/>
    <col min="15617" max="15617" width="12.625" style="65" customWidth="1"/>
    <col min="15618" max="15618" width="18.625" style="65" customWidth="1"/>
    <col min="15619" max="15620" width="9.625" style="65" customWidth="1"/>
    <col min="15621" max="15621" width="11" style="65" customWidth="1"/>
    <col min="15622" max="15622" width="14.5" style="65" customWidth="1"/>
    <col min="15623" max="15872" width="8.875" style="65"/>
    <col min="15873" max="15873" width="12.625" style="65" customWidth="1"/>
    <col min="15874" max="15874" width="18.625" style="65" customWidth="1"/>
    <col min="15875" max="15876" width="9.625" style="65" customWidth="1"/>
    <col min="15877" max="15877" width="11" style="65" customWidth="1"/>
    <col min="15878" max="15878" width="14.5" style="65" customWidth="1"/>
    <col min="15879" max="16128" width="8.875" style="65"/>
    <col min="16129" max="16129" width="12.625" style="65" customWidth="1"/>
    <col min="16130" max="16130" width="18.625" style="65" customWidth="1"/>
    <col min="16131" max="16132" width="9.625" style="65" customWidth="1"/>
    <col min="16133" max="16133" width="11" style="65" customWidth="1"/>
    <col min="16134" max="16134" width="14.5" style="65" customWidth="1"/>
    <col min="16135" max="16384" width="8.875" style="65"/>
  </cols>
  <sheetData>
    <row r="1" spans="1:6" ht="30" customHeight="1">
      <c r="A1" s="501" t="s">
        <v>439</v>
      </c>
      <c r="B1" s="501"/>
      <c r="C1" s="501"/>
      <c r="D1" s="501"/>
      <c r="E1" s="501"/>
      <c r="F1" s="501"/>
    </row>
    <row r="2" spans="1:6" ht="26.25" customHeight="1">
      <c r="A2" s="495" t="s">
        <v>440</v>
      </c>
      <c r="B2" s="495"/>
      <c r="C2" s="495"/>
      <c r="D2" s="495"/>
      <c r="E2" s="495"/>
      <c r="F2" s="495"/>
    </row>
    <row r="3" spans="1:6" ht="18.600000000000001" customHeight="1">
      <c r="A3" s="66" t="s">
        <v>107</v>
      </c>
      <c r="B3" s="67" t="s">
        <v>15</v>
      </c>
      <c r="C3" s="67" t="s">
        <v>16</v>
      </c>
      <c r="D3" s="67" t="s">
        <v>108</v>
      </c>
      <c r="E3" s="67" t="s">
        <v>18</v>
      </c>
      <c r="F3" s="68" t="s">
        <v>19</v>
      </c>
    </row>
    <row r="4" spans="1:6" ht="18.600000000000001" customHeight="1">
      <c r="A4" s="69">
        <v>101</v>
      </c>
      <c r="B4" s="70" t="s">
        <v>109</v>
      </c>
      <c r="C4" s="70" t="s">
        <v>110</v>
      </c>
      <c r="D4" s="71">
        <v>50</v>
      </c>
      <c r="E4" s="72"/>
      <c r="F4" s="73">
        <f>IF(D4&gt;0,ROUND(D4*E4,0),"")</f>
        <v>0</v>
      </c>
    </row>
    <row r="5" spans="1:6" ht="18.600000000000001" customHeight="1">
      <c r="A5" s="69">
        <v>102</v>
      </c>
      <c r="B5" s="70" t="s">
        <v>111</v>
      </c>
      <c r="C5" s="70" t="s">
        <v>110</v>
      </c>
      <c r="D5" s="71">
        <v>50</v>
      </c>
      <c r="E5" s="72"/>
      <c r="F5" s="73">
        <f>IF(D5&gt;0,ROUND(D5*E5,0),"")</f>
        <v>0</v>
      </c>
    </row>
    <row r="6" spans="1:6" ht="18.600000000000001" customHeight="1">
      <c r="A6" s="502" t="s">
        <v>441</v>
      </c>
      <c r="B6" s="503"/>
      <c r="C6" s="503"/>
      <c r="D6" s="503"/>
      <c r="E6" s="503"/>
      <c r="F6" s="74">
        <f>SUM(F4:F5)</f>
        <v>0</v>
      </c>
    </row>
    <row r="7" spans="1:6" ht="15">
      <c r="A7" s="75"/>
      <c r="B7" s="75"/>
      <c r="C7" s="75"/>
      <c r="D7" s="75"/>
      <c r="E7" s="75"/>
      <c r="F7" s="75"/>
    </row>
    <row r="8" spans="1:6" ht="26.25" customHeight="1">
      <c r="A8" s="495" t="s">
        <v>442</v>
      </c>
      <c r="B8" s="495"/>
      <c r="C8" s="495"/>
      <c r="D8" s="495"/>
      <c r="E8" s="495"/>
      <c r="F8" s="495"/>
    </row>
    <row r="9" spans="1:6" ht="18.600000000000001" customHeight="1">
      <c r="A9" s="66" t="s">
        <v>107</v>
      </c>
      <c r="B9" s="67" t="s">
        <v>15</v>
      </c>
      <c r="C9" s="67" t="s">
        <v>16</v>
      </c>
      <c r="D9" s="67" t="s">
        <v>108</v>
      </c>
      <c r="E9" s="67" t="s">
        <v>18</v>
      </c>
      <c r="F9" s="68" t="s">
        <v>19</v>
      </c>
    </row>
    <row r="10" spans="1:6" ht="18.600000000000001" customHeight="1">
      <c r="A10" s="69">
        <v>201</v>
      </c>
      <c r="B10" s="70" t="s">
        <v>114</v>
      </c>
      <c r="C10" s="70" t="s">
        <v>115</v>
      </c>
      <c r="D10" s="71">
        <v>1</v>
      </c>
      <c r="E10" s="72"/>
      <c r="F10" s="73">
        <f t="shared" ref="F10:F15" si="0">IF(D10&gt;0,ROUND(D10*E10,0),"")</f>
        <v>0</v>
      </c>
    </row>
    <row r="11" spans="1:6" ht="18.600000000000001" customHeight="1">
      <c r="A11" s="69">
        <v>202</v>
      </c>
      <c r="B11" s="70" t="s">
        <v>116</v>
      </c>
      <c r="C11" s="70" t="s">
        <v>115</v>
      </c>
      <c r="D11" s="71">
        <v>1</v>
      </c>
      <c r="E11" s="72"/>
      <c r="F11" s="73">
        <f t="shared" si="0"/>
        <v>0</v>
      </c>
    </row>
    <row r="12" spans="1:6" ht="18.600000000000001" customHeight="1">
      <c r="A12" s="69">
        <v>203</v>
      </c>
      <c r="B12" s="70" t="s">
        <v>117</v>
      </c>
      <c r="C12" s="70" t="s">
        <v>115</v>
      </c>
      <c r="D12" s="71">
        <v>1</v>
      </c>
      <c r="E12" s="72"/>
      <c r="F12" s="73">
        <f t="shared" si="0"/>
        <v>0</v>
      </c>
    </row>
    <row r="13" spans="1:6" ht="18.600000000000001" customHeight="1">
      <c r="A13" s="69">
        <v>204</v>
      </c>
      <c r="B13" s="70" t="s">
        <v>443</v>
      </c>
      <c r="C13" s="70" t="s">
        <v>444</v>
      </c>
      <c r="D13" s="71">
        <v>1</v>
      </c>
      <c r="E13" s="72"/>
      <c r="F13" s="73">
        <f t="shared" si="0"/>
        <v>0</v>
      </c>
    </row>
    <row r="14" spans="1:6" ht="18.600000000000001" customHeight="1">
      <c r="A14" s="69">
        <v>205</v>
      </c>
      <c r="B14" s="70" t="s">
        <v>445</v>
      </c>
      <c r="C14" s="70" t="s">
        <v>444</v>
      </c>
      <c r="D14" s="71">
        <v>1</v>
      </c>
      <c r="E14" s="72"/>
      <c r="F14" s="73">
        <f t="shared" si="0"/>
        <v>0</v>
      </c>
    </row>
    <row r="15" spans="1:6" ht="18.600000000000001" customHeight="1">
      <c r="A15" s="69">
        <v>206</v>
      </c>
      <c r="B15" s="70" t="s">
        <v>446</v>
      </c>
      <c r="C15" s="70" t="s">
        <v>444</v>
      </c>
      <c r="D15" s="71">
        <v>1</v>
      </c>
      <c r="E15" s="72"/>
      <c r="F15" s="73">
        <f t="shared" si="0"/>
        <v>0</v>
      </c>
    </row>
    <row r="16" spans="1:6" ht="18.600000000000001" customHeight="1">
      <c r="A16" s="502" t="s">
        <v>447</v>
      </c>
      <c r="B16" s="503"/>
      <c r="C16" s="503"/>
      <c r="D16" s="503"/>
      <c r="E16" s="503"/>
      <c r="F16" s="76">
        <f>SUM(F10:F15)</f>
        <v>0</v>
      </c>
    </row>
    <row r="17" spans="1:6" ht="15">
      <c r="A17" s="77"/>
      <c r="B17" s="77"/>
      <c r="C17" s="77"/>
      <c r="D17" s="77"/>
      <c r="E17" s="77"/>
      <c r="F17" s="78"/>
    </row>
    <row r="18" spans="1:6" ht="26.25" customHeight="1">
      <c r="A18" s="495" t="s">
        <v>448</v>
      </c>
      <c r="B18" s="495"/>
      <c r="C18" s="495"/>
      <c r="D18" s="495"/>
      <c r="E18" s="495"/>
      <c r="F18" s="495"/>
    </row>
    <row r="19" spans="1:6" ht="20.45" customHeight="1">
      <c r="A19" s="66" t="s">
        <v>107</v>
      </c>
      <c r="B19" s="67" t="s">
        <v>15</v>
      </c>
      <c r="C19" s="67" t="s">
        <v>16</v>
      </c>
      <c r="D19" s="67" t="s">
        <v>108</v>
      </c>
      <c r="E19" s="67" t="s">
        <v>18</v>
      </c>
      <c r="F19" s="68" t="s">
        <v>19</v>
      </c>
    </row>
    <row r="20" spans="1:6" ht="23.1" customHeight="1">
      <c r="A20" s="79">
        <v>301</v>
      </c>
      <c r="B20" s="70" t="s">
        <v>120</v>
      </c>
      <c r="C20" s="70" t="s">
        <v>110</v>
      </c>
      <c r="D20" s="70">
        <v>10</v>
      </c>
      <c r="E20" s="72"/>
      <c r="F20" s="73">
        <f t="shared" ref="F20:F25" si="1">IF(D20&gt;0,ROUND(D20*E20,0),"")</f>
        <v>0</v>
      </c>
    </row>
    <row r="21" spans="1:6" ht="23.1" customHeight="1">
      <c r="A21" s="79">
        <v>302</v>
      </c>
      <c r="B21" s="70" t="s">
        <v>449</v>
      </c>
      <c r="C21" s="70" t="s">
        <v>110</v>
      </c>
      <c r="D21" s="80">
        <v>10</v>
      </c>
      <c r="E21" s="72"/>
      <c r="F21" s="73">
        <f t="shared" si="1"/>
        <v>0</v>
      </c>
    </row>
    <row r="22" spans="1:6" ht="23.1" customHeight="1">
      <c r="A22" s="79">
        <v>303</v>
      </c>
      <c r="B22" s="70" t="s">
        <v>450</v>
      </c>
      <c r="C22" s="70" t="s">
        <v>110</v>
      </c>
      <c r="D22" s="80">
        <v>10</v>
      </c>
      <c r="E22" s="72"/>
      <c r="F22" s="73">
        <f t="shared" si="1"/>
        <v>0</v>
      </c>
    </row>
    <row r="23" spans="1:6" ht="23.1" customHeight="1">
      <c r="A23" s="79">
        <v>304</v>
      </c>
      <c r="B23" s="70" t="s">
        <v>122</v>
      </c>
      <c r="C23" s="70" t="s">
        <v>110</v>
      </c>
      <c r="D23" s="80">
        <v>10</v>
      </c>
      <c r="E23" s="72"/>
      <c r="F23" s="73">
        <f t="shared" si="1"/>
        <v>0</v>
      </c>
    </row>
    <row r="24" spans="1:6" ht="23.1" customHeight="1">
      <c r="A24" s="79">
        <v>305</v>
      </c>
      <c r="B24" s="70" t="s">
        <v>123</v>
      </c>
      <c r="C24" s="70" t="s">
        <v>110</v>
      </c>
      <c r="D24" s="80">
        <v>10</v>
      </c>
      <c r="E24" s="72"/>
      <c r="F24" s="73">
        <f t="shared" si="1"/>
        <v>0</v>
      </c>
    </row>
    <row r="25" spans="1:6" ht="23.1" customHeight="1">
      <c r="A25" s="79">
        <v>306</v>
      </c>
      <c r="B25" s="70" t="s">
        <v>451</v>
      </c>
      <c r="C25" s="70" t="s">
        <v>110</v>
      </c>
      <c r="D25" s="80">
        <v>10</v>
      </c>
      <c r="E25" s="72"/>
      <c r="F25" s="73">
        <f t="shared" si="1"/>
        <v>0</v>
      </c>
    </row>
    <row r="26" spans="1:6" ht="24" customHeight="1">
      <c r="A26" s="484" t="s">
        <v>452</v>
      </c>
      <c r="B26" s="496"/>
      <c r="C26" s="496"/>
      <c r="D26" s="496"/>
      <c r="E26" s="485"/>
      <c r="F26" s="81">
        <f>SUM(F20:F25)</f>
        <v>0</v>
      </c>
    </row>
    <row r="27" spans="1:6" ht="15">
      <c r="A27" s="82"/>
      <c r="B27" s="75"/>
      <c r="C27" s="75"/>
      <c r="D27" s="75"/>
      <c r="E27" s="75"/>
      <c r="F27" s="75"/>
    </row>
    <row r="28" spans="1:6" ht="26.25" customHeight="1">
      <c r="A28" s="495" t="s">
        <v>453</v>
      </c>
      <c r="B28" s="495"/>
      <c r="C28" s="495"/>
      <c r="D28" s="495"/>
      <c r="E28" s="495"/>
      <c r="F28" s="495"/>
    </row>
    <row r="29" spans="1:6" ht="21.6" customHeight="1">
      <c r="A29" s="497" t="s">
        <v>126</v>
      </c>
      <c r="B29" s="498"/>
      <c r="C29" s="499" t="s">
        <v>127</v>
      </c>
      <c r="D29" s="500"/>
      <c r="E29" s="498"/>
      <c r="F29" s="68" t="s">
        <v>128</v>
      </c>
    </row>
    <row r="30" spans="1:6" ht="21.6" customHeight="1">
      <c r="A30" s="489" t="s">
        <v>454</v>
      </c>
      <c r="B30" s="490"/>
      <c r="C30" s="491">
        <f>F6</f>
        <v>0</v>
      </c>
      <c r="D30" s="492"/>
      <c r="E30" s="493"/>
      <c r="F30" s="83"/>
    </row>
    <row r="31" spans="1:6" ht="21.6" customHeight="1">
      <c r="A31" s="489" t="s">
        <v>455</v>
      </c>
      <c r="B31" s="490"/>
      <c r="C31" s="491">
        <f>F16</f>
        <v>0</v>
      </c>
      <c r="D31" s="492"/>
      <c r="E31" s="493"/>
      <c r="F31" s="83"/>
    </row>
    <row r="32" spans="1:6" ht="21.6" customHeight="1">
      <c r="A32" s="489" t="s">
        <v>456</v>
      </c>
      <c r="B32" s="490"/>
      <c r="C32" s="494">
        <f>F26</f>
        <v>0</v>
      </c>
      <c r="D32" s="492"/>
      <c r="E32" s="493"/>
      <c r="F32" s="84"/>
    </row>
    <row r="33" spans="1:6" ht="32.1" customHeight="1">
      <c r="A33" s="484" t="s">
        <v>457</v>
      </c>
      <c r="B33" s="485"/>
      <c r="C33" s="486">
        <f>SUM(C30:E32)</f>
        <v>0</v>
      </c>
      <c r="D33" s="487"/>
      <c r="E33" s="488"/>
      <c r="F33" s="85"/>
    </row>
  </sheetData>
  <sheetProtection password="D10D" sheet="1" objects="1" scenarios="1" selectLockedCells="1"/>
  <protectedRanges>
    <protectedRange sqref="E10:E13" name="区域1_1_1" securityDescriptor=""/>
    <protectedRange sqref="E14:E15" name="区域1_2_1_1" securityDescriptor=""/>
    <protectedRange sqref="E21:E25" name="区域1_1_3_1_1" securityDescriptor=""/>
  </protectedRanges>
  <mergeCells count="18">
    <mergeCell ref="A1:F1"/>
    <mergeCell ref="A2:F2"/>
    <mergeCell ref="A6:E6"/>
    <mergeCell ref="A8:F8"/>
    <mergeCell ref="A16:E16"/>
    <mergeCell ref="A18:F18"/>
    <mergeCell ref="A26:E26"/>
    <mergeCell ref="A28:F28"/>
    <mergeCell ref="A29:B29"/>
    <mergeCell ref="C29:E29"/>
    <mergeCell ref="A33:B33"/>
    <mergeCell ref="C33:E33"/>
    <mergeCell ref="A30:B30"/>
    <mergeCell ref="C30:E30"/>
    <mergeCell ref="A31:B31"/>
    <mergeCell ref="C31:E31"/>
    <mergeCell ref="A32:B32"/>
    <mergeCell ref="C32:E32"/>
  </mergeCells>
  <phoneticPr fontId="98" type="noConversion"/>
  <printOptions horizontalCentered="1"/>
  <pageMargins left="0.70763888888888904" right="0.70763888888888904" top="0.74791666666666701" bottom="0.74791666666666701" header="0.31388888888888899" footer="0.31388888888888899"/>
  <pageSetup paperSize="9" orientation="portrait" r:id="rId1"/>
</worksheet>
</file>

<file path=xl/worksheets/sheet16.xml><?xml version="1.0" encoding="utf-8"?>
<worksheet xmlns="http://schemas.openxmlformats.org/spreadsheetml/2006/main" xmlns:r="http://schemas.openxmlformats.org/officeDocument/2006/relationships">
  <sheetPr enableFormatConditionsCalculation="0">
    <tabColor rgb="FFFFFF00"/>
  </sheetPr>
  <dimension ref="A1:F9"/>
  <sheetViews>
    <sheetView showZeros="0" view="pageBreakPreview" zoomScaleSheetLayoutView="100" workbookViewId="0">
      <selection activeCell="I8" sqref="I8"/>
    </sheetView>
  </sheetViews>
  <sheetFormatPr defaultColWidth="8.625" defaultRowHeight="14.25"/>
  <cols>
    <col min="1" max="1" width="9.875" style="53" customWidth="1"/>
    <col min="2" max="2" width="20.875" style="53" customWidth="1"/>
    <col min="3" max="5" width="10.625" style="53" customWidth="1"/>
    <col min="6" max="6" width="14.625" style="54" customWidth="1"/>
    <col min="7" max="32" width="9" style="53" customWidth="1"/>
    <col min="33" max="256" width="8.625" style="53"/>
    <col min="257" max="257" width="9.875" style="53" customWidth="1"/>
    <col min="258" max="258" width="20.875" style="53" customWidth="1"/>
    <col min="259" max="261" width="10.625" style="53" customWidth="1"/>
    <col min="262" max="262" width="14.625" style="53" customWidth="1"/>
    <col min="263" max="288" width="9" style="53" customWidth="1"/>
    <col min="289" max="512" width="8.625" style="53"/>
    <col min="513" max="513" width="9.875" style="53" customWidth="1"/>
    <col min="514" max="514" width="20.875" style="53" customWidth="1"/>
    <col min="515" max="517" width="10.625" style="53" customWidth="1"/>
    <col min="518" max="518" width="14.625" style="53" customWidth="1"/>
    <col min="519" max="544" width="9" style="53" customWidth="1"/>
    <col min="545" max="768" width="8.625" style="53"/>
    <col min="769" max="769" width="9.875" style="53" customWidth="1"/>
    <col min="770" max="770" width="20.875" style="53" customWidth="1"/>
    <col min="771" max="773" width="10.625" style="53" customWidth="1"/>
    <col min="774" max="774" width="14.625" style="53" customWidth="1"/>
    <col min="775" max="800" width="9" style="53" customWidth="1"/>
    <col min="801" max="1024" width="8.625" style="53"/>
    <col min="1025" max="1025" width="9.875" style="53" customWidth="1"/>
    <col min="1026" max="1026" width="20.875" style="53" customWidth="1"/>
    <col min="1027" max="1029" width="10.625" style="53" customWidth="1"/>
    <col min="1030" max="1030" width="14.625" style="53" customWidth="1"/>
    <col min="1031" max="1056" width="9" style="53" customWidth="1"/>
    <col min="1057" max="1280" width="8.625" style="53"/>
    <col min="1281" max="1281" width="9.875" style="53" customWidth="1"/>
    <col min="1282" max="1282" width="20.875" style="53" customWidth="1"/>
    <col min="1283" max="1285" width="10.625" style="53" customWidth="1"/>
    <col min="1286" max="1286" width="14.625" style="53" customWidth="1"/>
    <col min="1287" max="1312" width="9" style="53" customWidth="1"/>
    <col min="1313" max="1536" width="8.625" style="53"/>
    <col min="1537" max="1537" width="9.875" style="53" customWidth="1"/>
    <col min="1538" max="1538" width="20.875" style="53" customWidth="1"/>
    <col min="1539" max="1541" width="10.625" style="53" customWidth="1"/>
    <col min="1542" max="1542" width="14.625" style="53" customWidth="1"/>
    <col min="1543" max="1568" width="9" style="53" customWidth="1"/>
    <col min="1569" max="1792" width="8.625" style="53"/>
    <col min="1793" max="1793" width="9.875" style="53" customWidth="1"/>
    <col min="1794" max="1794" width="20.875" style="53" customWidth="1"/>
    <col min="1795" max="1797" width="10.625" style="53" customWidth="1"/>
    <col min="1798" max="1798" width="14.625" style="53" customWidth="1"/>
    <col min="1799" max="1824" width="9" style="53" customWidth="1"/>
    <col min="1825" max="2048" width="8.625" style="53"/>
    <col min="2049" max="2049" width="9.875" style="53" customWidth="1"/>
    <col min="2050" max="2050" width="20.875" style="53" customWidth="1"/>
    <col min="2051" max="2053" width="10.625" style="53" customWidth="1"/>
    <col min="2054" max="2054" width="14.625" style="53" customWidth="1"/>
    <col min="2055" max="2080" width="9" style="53" customWidth="1"/>
    <col min="2081" max="2304" width="8.625" style="53"/>
    <col min="2305" max="2305" width="9.875" style="53" customWidth="1"/>
    <col min="2306" max="2306" width="20.875" style="53" customWidth="1"/>
    <col min="2307" max="2309" width="10.625" style="53" customWidth="1"/>
    <col min="2310" max="2310" width="14.625" style="53" customWidth="1"/>
    <col min="2311" max="2336" width="9" style="53" customWidth="1"/>
    <col min="2337" max="2560" width="8.625" style="53"/>
    <col min="2561" max="2561" width="9.875" style="53" customWidth="1"/>
    <col min="2562" max="2562" width="20.875" style="53" customWidth="1"/>
    <col min="2563" max="2565" width="10.625" style="53" customWidth="1"/>
    <col min="2566" max="2566" width="14.625" style="53" customWidth="1"/>
    <col min="2567" max="2592" width="9" style="53" customWidth="1"/>
    <col min="2593" max="2816" width="8.625" style="53"/>
    <col min="2817" max="2817" width="9.875" style="53" customWidth="1"/>
    <col min="2818" max="2818" width="20.875" style="53" customWidth="1"/>
    <col min="2819" max="2821" width="10.625" style="53" customWidth="1"/>
    <col min="2822" max="2822" width="14.625" style="53" customWidth="1"/>
    <col min="2823" max="2848" width="9" style="53" customWidth="1"/>
    <col min="2849" max="3072" width="8.625" style="53"/>
    <col min="3073" max="3073" width="9.875" style="53" customWidth="1"/>
    <col min="3074" max="3074" width="20.875" style="53" customWidth="1"/>
    <col min="3075" max="3077" width="10.625" style="53" customWidth="1"/>
    <col min="3078" max="3078" width="14.625" style="53" customWidth="1"/>
    <col min="3079" max="3104" width="9" style="53" customWidth="1"/>
    <col min="3105" max="3328" width="8.625" style="53"/>
    <col min="3329" max="3329" width="9.875" style="53" customWidth="1"/>
    <col min="3330" max="3330" width="20.875" style="53" customWidth="1"/>
    <col min="3331" max="3333" width="10.625" style="53" customWidth="1"/>
    <col min="3334" max="3334" width="14.625" style="53" customWidth="1"/>
    <col min="3335" max="3360" width="9" style="53" customWidth="1"/>
    <col min="3361" max="3584" width="8.625" style="53"/>
    <col min="3585" max="3585" width="9.875" style="53" customWidth="1"/>
    <col min="3586" max="3586" width="20.875" style="53" customWidth="1"/>
    <col min="3587" max="3589" width="10.625" style="53" customWidth="1"/>
    <col min="3590" max="3590" width="14.625" style="53" customWidth="1"/>
    <col min="3591" max="3616" width="9" style="53" customWidth="1"/>
    <col min="3617" max="3840" width="8.625" style="53"/>
    <col min="3841" max="3841" width="9.875" style="53" customWidth="1"/>
    <col min="3842" max="3842" width="20.875" style="53" customWidth="1"/>
    <col min="3843" max="3845" width="10.625" style="53" customWidth="1"/>
    <col min="3846" max="3846" width="14.625" style="53" customWidth="1"/>
    <col min="3847" max="3872" width="9" style="53" customWidth="1"/>
    <col min="3873" max="4096" width="8.625" style="53"/>
    <col min="4097" max="4097" width="9.875" style="53" customWidth="1"/>
    <col min="4098" max="4098" width="20.875" style="53" customWidth="1"/>
    <col min="4099" max="4101" width="10.625" style="53" customWidth="1"/>
    <col min="4102" max="4102" width="14.625" style="53" customWidth="1"/>
    <col min="4103" max="4128" width="9" style="53" customWidth="1"/>
    <col min="4129" max="4352" width="8.625" style="53"/>
    <col min="4353" max="4353" width="9.875" style="53" customWidth="1"/>
    <col min="4354" max="4354" width="20.875" style="53" customWidth="1"/>
    <col min="4355" max="4357" width="10.625" style="53" customWidth="1"/>
    <col min="4358" max="4358" width="14.625" style="53" customWidth="1"/>
    <col min="4359" max="4384" width="9" style="53" customWidth="1"/>
    <col min="4385" max="4608" width="8.625" style="53"/>
    <col min="4609" max="4609" width="9.875" style="53" customWidth="1"/>
    <col min="4610" max="4610" width="20.875" style="53" customWidth="1"/>
    <col min="4611" max="4613" width="10.625" style="53" customWidth="1"/>
    <col min="4614" max="4614" width="14.625" style="53" customWidth="1"/>
    <col min="4615" max="4640" width="9" style="53" customWidth="1"/>
    <col min="4641" max="4864" width="8.625" style="53"/>
    <col min="4865" max="4865" width="9.875" style="53" customWidth="1"/>
    <col min="4866" max="4866" width="20.875" style="53" customWidth="1"/>
    <col min="4867" max="4869" width="10.625" style="53" customWidth="1"/>
    <col min="4870" max="4870" width="14.625" style="53" customWidth="1"/>
    <col min="4871" max="4896" width="9" style="53" customWidth="1"/>
    <col min="4897" max="5120" width="8.625" style="53"/>
    <col min="5121" max="5121" width="9.875" style="53" customWidth="1"/>
    <col min="5122" max="5122" width="20.875" style="53" customWidth="1"/>
    <col min="5123" max="5125" width="10.625" style="53" customWidth="1"/>
    <col min="5126" max="5126" width="14.625" style="53" customWidth="1"/>
    <col min="5127" max="5152" width="9" style="53" customWidth="1"/>
    <col min="5153" max="5376" width="8.625" style="53"/>
    <col min="5377" max="5377" width="9.875" style="53" customWidth="1"/>
    <col min="5378" max="5378" width="20.875" style="53" customWidth="1"/>
    <col min="5379" max="5381" width="10.625" style="53" customWidth="1"/>
    <col min="5382" max="5382" width="14.625" style="53" customWidth="1"/>
    <col min="5383" max="5408" width="9" style="53" customWidth="1"/>
    <col min="5409" max="5632" width="8.625" style="53"/>
    <col min="5633" max="5633" width="9.875" style="53" customWidth="1"/>
    <col min="5634" max="5634" width="20.875" style="53" customWidth="1"/>
    <col min="5635" max="5637" width="10.625" style="53" customWidth="1"/>
    <col min="5638" max="5638" width="14.625" style="53" customWidth="1"/>
    <col min="5639" max="5664" width="9" style="53" customWidth="1"/>
    <col min="5665" max="5888" width="8.625" style="53"/>
    <col min="5889" max="5889" width="9.875" style="53" customWidth="1"/>
    <col min="5890" max="5890" width="20.875" style="53" customWidth="1"/>
    <col min="5891" max="5893" width="10.625" style="53" customWidth="1"/>
    <col min="5894" max="5894" width="14.625" style="53" customWidth="1"/>
    <col min="5895" max="5920" width="9" style="53" customWidth="1"/>
    <col min="5921" max="6144" width="8.625" style="53"/>
    <col min="6145" max="6145" width="9.875" style="53" customWidth="1"/>
    <col min="6146" max="6146" width="20.875" style="53" customWidth="1"/>
    <col min="6147" max="6149" width="10.625" style="53" customWidth="1"/>
    <col min="6150" max="6150" width="14.625" style="53" customWidth="1"/>
    <col min="6151" max="6176" width="9" style="53" customWidth="1"/>
    <col min="6177" max="6400" width="8.625" style="53"/>
    <col min="6401" max="6401" width="9.875" style="53" customWidth="1"/>
    <col min="6402" max="6402" width="20.875" style="53" customWidth="1"/>
    <col min="6403" max="6405" width="10.625" style="53" customWidth="1"/>
    <col min="6406" max="6406" width="14.625" style="53" customWidth="1"/>
    <col min="6407" max="6432" width="9" style="53" customWidth="1"/>
    <col min="6433" max="6656" width="8.625" style="53"/>
    <col min="6657" max="6657" width="9.875" style="53" customWidth="1"/>
    <col min="6658" max="6658" width="20.875" style="53" customWidth="1"/>
    <col min="6659" max="6661" width="10.625" style="53" customWidth="1"/>
    <col min="6662" max="6662" width="14.625" style="53" customWidth="1"/>
    <col min="6663" max="6688" width="9" style="53" customWidth="1"/>
    <col min="6689" max="6912" width="8.625" style="53"/>
    <col min="6913" max="6913" width="9.875" style="53" customWidth="1"/>
    <col min="6914" max="6914" width="20.875" style="53" customWidth="1"/>
    <col min="6915" max="6917" width="10.625" style="53" customWidth="1"/>
    <col min="6918" max="6918" width="14.625" style="53" customWidth="1"/>
    <col min="6919" max="6944" width="9" style="53" customWidth="1"/>
    <col min="6945" max="7168" width="8.625" style="53"/>
    <col min="7169" max="7169" width="9.875" style="53" customWidth="1"/>
    <col min="7170" max="7170" width="20.875" style="53" customWidth="1"/>
    <col min="7171" max="7173" width="10.625" style="53" customWidth="1"/>
    <col min="7174" max="7174" width="14.625" style="53" customWidth="1"/>
    <col min="7175" max="7200" width="9" style="53" customWidth="1"/>
    <col min="7201" max="7424" width="8.625" style="53"/>
    <col min="7425" max="7425" width="9.875" style="53" customWidth="1"/>
    <col min="7426" max="7426" width="20.875" style="53" customWidth="1"/>
    <col min="7427" max="7429" width="10.625" style="53" customWidth="1"/>
    <col min="7430" max="7430" width="14.625" style="53" customWidth="1"/>
    <col min="7431" max="7456" width="9" style="53" customWidth="1"/>
    <col min="7457" max="7680" width="8.625" style="53"/>
    <col min="7681" max="7681" width="9.875" style="53" customWidth="1"/>
    <col min="7682" max="7682" width="20.875" style="53" customWidth="1"/>
    <col min="7683" max="7685" width="10.625" style="53" customWidth="1"/>
    <col min="7686" max="7686" width="14.625" style="53" customWidth="1"/>
    <col min="7687" max="7712" width="9" style="53" customWidth="1"/>
    <col min="7713" max="7936" width="8.625" style="53"/>
    <col min="7937" max="7937" width="9.875" style="53" customWidth="1"/>
    <col min="7938" max="7938" width="20.875" style="53" customWidth="1"/>
    <col min="7939" max="7941" width="10.625" style="53" customWidth="1"/>
    <col min="7942" max="7942" width="14.625" style="53" customWidth="1"/>
    <col min="7943" max="7968" width="9" style="53" customWidth="1"/>
    <col min="7969" max="8192" width="8.625" style="53"/>
    <col min="8193" max="8193" width="9.875" style="53" customWidth="1"/>
    <col min="8194" max="8194" width="20.875" style="53" customWidth="1"/>
    <col min="8195" max="8197" width="10.625" style="53" customWidth="1"/>
    <col min="8198" max="8198" width="14.625" style="53" customWidth="1"/>
    <col min="8199" max="8224" width="9" style="53" customWidth="1"/>
    <col min="8225" max="8448" width="8.625" style="53"/>
    <col min="8449" max="8449" width="9.875" style="53" customWidth="1"/>
    <col min="8450" max="8450" width="20.875" style="53" customWidth="1"/>
    <col min="8451" max="8453" width="10.625" style="53" customWidth="1"/>
    <col min="8454" max="8454" width="14.625" style="53" customWidth="1"/>
    <col min="8455" max="8480" width="9" style="53" customWidth="1"/>
    <col min="8481" max="8704" width="8.625" style="53"/>
    <col min="8705" max="8705" width="9.875" style="53" customWidth="1"/>
    <col min="8706" max="8706" width="20.875" style="53" customWidth="1"/>
    <col min="8707" max="8709" width="10.625" style="53" customWidth="1"/>
    <col min="8710" max="8710" width="14.625" style="53" customWidth="1"/>
    <col min="8711" max="8736" width="9" style="53" customWidth="1"/>
    <col min="8737" max="8960" width="8.625" style="53"/>
    <col min="8961" max="8961" width="9.875" style="53" customWidth="1"/>
    <col min="8962" max="8962" width="20.875" style="53" customWidth="1"/>
    <col min="8963" max="8965" width="10.625" style="53" customWidth="1"/>
    <col min="8966" max="8966" width="14.625" style="53" customWidth="1"/>
    <col min="8967" max="8992" width="9" style="53" customWidth="1"/>
    <col min="8993" max="9216" width="8.625" style="53"/>
    <col min="9217" max="9217" width="9.875" style="53" customWidth="1"/>
    <col min="9218" max="9218" width="20.875" style="53" customWidth="1"/>
    <col min="9219" max="9221" width="10.625" style="53" customWidth="1"/>
    <col min="9222" max="9222" width="14.625" style="53" customWidth="1"/>
    <col min="9223" max="9248" width="9" style="53" customWidth="1"/>
    <col min="9249" max="9472" width="8.625" style="53"/>
    <col min="9473" max="9473" width="9.875" style="53" customWidth="1"/>
    <col min="9474" max="9474" width="20.875" style="53" customWidth="1"/>
    <col min="9475" max="9477" width="10.625" style="53" customWidth="1"/>
    <col min="9478" max="9478" width="14.625" style="53" customWidth="1"/>
    <col min="9479" max="9504" width="9" style="53" customWidth="1"/>
    <col min="9505" max="9728" width="8.625" style="53"/>
    <col min="9729" max="9729" width="9.875" style="53" customWidth="1"/>
    <col min="9730" max="9730" width="20.875" style="53" customWidth="1"/>
    <col min="9731" max="9733" width="10.625" style="53" customWidth="1"/>
    <col min="9734" max="9734" width="14.625" style="53" customWidth="1"/>
    <col min="9735" max="9760" width="9" style="53" customWidth="1"/>
    <col min="9761" max="9984" width="8.625" style="53"/>
    <col min="9985" max="9985" width="9.875" style="53" customWidth="1"/>
    <col min="9986" max="9986" width="20.875" style="53" customWidth="1"/>
    <col min="9987" max="9989" width="10.625" style="53" customWidth="1"/>
    <col min="9990" max="9990" width="14.625" style="53" customWidth="1"/>
    <col min="9991" max="10016" width="9" style="53" customWidth="1"/>
    <col min="10017" max="10240" width="8.625" style="53"/>
    <col min="10241" max="10241" width="9.875" style="53" customWidth="1"/>
    <col min="10242" max="10242" width="20.875" style="53" customWidth="1"/>
    <col min="10243" max="10245" width="10.625" style="53" customWidth="1"/>
    <col min="10246" max="10246" width="14.625" style="53" customWidth="1"/>
    <col min="10247" max="10272" width="9" style="53" customWidth="1"/>
    <col min="10273" max="10496" width="8.625" style="53"/>
    <col min="10497" max="10497" width="9.875" style="53" customWidth="1"/>
    <col min="10498" max="10498" width="20.875" style="53" customWidth="1"/>
    <col min="10499" max="10501" width="10.625" style="53" customWidth="1"/>
    <col min="10502" max="10502" width="14.625" style="53" customWidth="1"/>
    <col min="10503" max="10528" width="9" style="53" customWidth="1"/>
    <col min="10529" max="10752" width="8.625" style="53"/>
    <col min="10753" max="10753" width="9.875" style="53" customWidth="1"/>
    <col min="10754" max="10754" width="20.875" style="53" customWidth="1"/>
    <col min="10755" max="10757" width="10.625" style="53" customWidth="1"/>
    <col min="10758" max="10758" width="14.625" style="53" customWidth="1"/>
    <col min="10759" max="10784" width="9" style="53" customWidth="1"/>
    <col min="10785" max="11008" width="8.625" style="53"/>
    <col min="11009" max="11009" width="9.875" style="53" customWidth="1"/>
    <col min="11010" max="11010" width="20.875" style="53" customWidth="1"/>
    <col min="11011" max="11013" width="10.625" style="53" customWidth="1"/>
    <col min="11014" max="11014" width="14.625" style="53" customWidth="1"/>
    <col min="11015" max="11040" width="9" style="53" customWidth="1"/>
    <col min="11041" max="11264" width="8.625" style="53"/>
    <col min="11265" max="11265" width="9.875" style="53" customWidth="1"/>
    <col min="11266" max="11266" width="20.875" style="53" customWidth="1"/>
    <col min="11267" max="11269" width="10.625" style="53" customWidth="1"/>
    <col min="11270" max="11270" width="14.625" style="53" customWidth="1"/>
    <col min="11271" max="11296" width="9" style="53" customWidth="1"/>
    <col min="11297" max="11520" width="8.625" style="53"/>
    <col min="11521" max="11521" width="9.875" style="53" customWidth="1"/>
    <col min="11522" max="11522" width="20.875" style="53" customWidth="1"/>
    <col min="11523" max="11525" width="10.625" style="53" customWidth="1"/>
    <col min="11526" max="11526" width="14.625" style="53" customWidth="1"/>
    <col min="11527" max="11552" width="9" style="53" customWidth="1"/>
    <col min="11553" max="11776" width="8.625" style="53"/>
    <col min="11777" max="11777" width="9.875" style="53" customWidth="1"/>
    <col min="11778" max="11778" width="20.875" style="53" customWidth="1"/>
    <col min="11779" max="11781" width="10.625" style="53" customWidth="1"/>
    <col min="11782" max="11782" width="14.625" style="53" customWidth="1"/>
    <col min="11783" max="11808" width="9" style="53" customWidth="1"/>
    <col min="11809" max="12032" width="8.625" style="53"/>
    <col min="12033" max="12033" width="9.875" style="53" customWidth="1"/>
    <col min="12034" max="12034" width="20.875" style="53" customWidth="1"/>
    <col min="12035" max="12037" width="10.625" style="53" customWidth="1"/>
    <col min="12038" max="12038" width="14.625" style="53" customWidth="1"/>
    <col min="12039" max="12064" width="9" style="53" customWidth="1"/>
    <col min="12065" max="12288" width="8.625" style="53"/>
    <col min="12289" max="12289" width="9.875" style="53" customWidth="1"/>
    <col min="12290" max="12290" width="20.875" style="53" customWidth="1"/>
    <col min="12291" max="12293" width="10.625" style="53" customWidth="1"/>
    <col min="12294" max="12294" width="14.625" style="53" customWidth="1"/>
    <col min="12295" max="12320" width="9" style="53" customWidth="1"/>
    <col min="12321" max="12544" width="8.625" style="53"/>
    <col min="12545" max="12545" width="9.875" style="53" customWidth="1"/>
    <col min="12546" max="12546" width="20.875" style="53" customWidth="1"/>
    <col min="12547" max="12549" width="10.625" style="53" customWidth="1"/>
    <col min="12550" max="12550" width="14.625" style="53" customWidth="1"/>
    <col min="12551" max="12576" width="9" style="53" customWidth="1"/>
    <col min="12577" max="12800" width="8.625" style="53"/>
    <col min="12801" max="12801" width="9.875" style="53" customWidth="1"/>
    <col min="12802" max="12802" width="20.875" style="53" customWidth="1"/>
    <col min="12803" max="12805" width="10.625" style="53" customWidth="1"/>
    <col min="12806" max="12806" width="14.625" style="53" customWidth="1"/>
    <col min="12807" max="12832" width="9" style="53" customWidth="1"/>
    <col min="12833" max="13056" width="8.625" style="53"/>
    <col min="13057" max="13057" width="9.875" style="53" customWidth="1"/>
    <col min="13058" max="13058" width="20.875" style="53" customWidth="1"/>
    <col min="13059" max="13061" width="10.625" style="53" customWidth="1"/>
    <col min="13062" max="13062" width="14.625" style="53" customWidth="1"/>
    <col min="13063" max="13088" width="9" style="53" customWidth="1"/>
    <col min="13089" max="13312" width="8.625" style="53"/>
    <col min="13313" max="13313" width="9.875" style="53" customWidth="1"/>
    <col min="13314" max="13314" width="20.875" style="53" customWidth="1"/>
    <col min="13315" max="13317" width="10.625" style="53" customWidth="1"/>
    <col min="13318" max="13318" width="14.625" style="53" customWidth="1"/>
    <col min="13319" max="13344" width="9" style="53" customWidth="1"/>
    <col min="13345" max="13568" width="8.625" style="53"/>
    <col min="13569" max="13569" width="9.875" style="53" customWidth="1"/>
    <col min="13570" max="13570" width="20.875" style="53" customWidth="1"/>
    <col min="13571" max="13573" width="10.625" style="53" customWidth="1"/>
    <col min="13574" max="13574" width="14.625" style="53" customWidth="1"/>
    <col min="13575" max="13600" width="9" style="53" customWidth="1"/>
    <col min="13601" max="13824" width="8.625" style="53"/>
    <col min="13825" max="13825" width="9.875" style="53" customWidth="1"/>
    <col min="13826" max="13826" width="20.875" style="53" customWidth="1"/>
    <col min="13827" max="13829" width="10.625" style="53" customWidth="1"/>
    <col min="13830" max="13830" width="14.625" style="53" customWidth="1"/>
    <col min="13831" max="13856" width="9" style="53" customWidth="1"/>
    <col min="13857" max="14080" width="8.625" style="53"/>
    <col min="14081" max="14081" width="9.875" style="53" customWidth="1"/>
    <col min="14082" max="14082" width="20.875" style="53" customWidth="1"/>
    <col min="14083" max="14085" width="10.625" style="53" customWidth="1"/>
    <col min="14086" max="14086" width="14.625" style="53" customWidth="1"/>
    <col min="14087" max="14112" width="9" style="53" customWidth="1"/>
    <col min="14113" max="14336" width="8.625" style="53"/>
    <col min="14337" max="14337" width="9.875" style="53" customWidth="1"/>
    <col min="14338" max="14338" width="20.875" style="53" customWidth="1"/>
    <col min="14339" max="14341" width="10.625" style="53" customWidth="1"/>
    <col min="14342" max="14342" width="14.625" style="53" customWidth="1"/>
    <col min="14343" max="14368" width="9" style="53" customWidth="1"/>
    <col min="14369" max="14592" width="8.625" style="53"/>
    <col min="14593" max="14593" width="9.875" style="53" customWidth="1"/>
    <col min="14594" max="14594" width="20.875" style="53" customWidth="1"/>
    <col min="14595" max="14597" width="10.625" style="53" customWidth="1"/>
    <col min="14598" max="14598" width="14.625" style="53" customWidth="1"/>
    <col min="14599" max="14624" width="9" style="53" customWidth="1"/>
    <col min="14625" max="14848" width="8.625" style="53"/>
    <col min="14849" max="14849" width="9.875" style="53" customWidth="1"/>
    <col min="14850" max="14850" width="20.875" style="53" customWidth="1"/>
    <col min="14851" max="14853" width="10.625" style="53" customWidth="1"/>
    <col min="14854" max="14854" width="14.625" style="53" customWidth="1"/>
    <col min="14855" max="14880" width="9" style="53" customWidth="1"/>
    <col min="14881" max="15104" width="8.625" style="53"/>
    <col min="15105" max="15105" width="9.875" style="53" customWidth="1"/>
    <col min="15106" max="15106" width="20.875" style="53" customWidth="1"/>
    <col min="15107" max="15109" width="10.625" style="53" customWidth="1"/>
    <col min="15110" max="15110" width="14.625" style="53" customWidth="1"/>
    <col min="15111" max="15136" width="9" style="53" customWidth="1"/>
    <col min="15137" max="15360" width="8.625" style="53"/>
    <col min="15361" max="15361" width="9.875" style="53" customWidth="1"/>
    <col min="15362" max="15362" width="20.875" style="53" customWidth="1"/>
    <col min="15363" max="15365" width="10.625" style="53" customWidth="1"/>
    <col min="15366" max="15366" width="14.625" style="53" customWidth="1"/>
    <col min="15367" max="15392" width="9" style="53" customWidth="1"/>
    <col min="15393" max="15616" width="8.625" style="53"/>
    <col min="15617" max="15617" width="9.875" style="53" customWidth="1"/>
    <col min="15618" max="15618" width="20.875" style="53" customWidth="1"/>
    <col min="15619" max="15621" width="10.625" style="53" customWidth="1"/>
    <col min="15622" max="15622" width="14.625" style="53" customWidth="1"/>
    <col min="15623" max="15648" width="9" style="53" customWidth="1"/>
    <col min="15649" max="15872" width="8.625" style="53"/>
    <col min="15873" max="15873" width="9.875" style="53" customWidth="1"/>
    <col min="15874" max="15874" width="20.875" style="53" customWidth="1"/>
    <col min="15875" max="15877" width="10.625" style="53" customWidth="1"/>
    <col min="15878" max="15878" width="14.625" style="53" customWidth="1"/>
    <col min="15879" max="15904" width="9" style="53" customWidth="1"/>
    <col min="15905" max="16128" width="8.625" style="53"/>
    <col min="16129" max="16129" width="9.875" style="53" customWidth="1"/>
    <col min="16130" max="16130" width="20.875" style="53" customWidth="1"/>
    <col min="16131" max="16133" width="10.625" style="53" customWidth="1"/>
    <col min="16134" max="16134" width="14.625" style="53" customWidth="1"/>
    <col min="16135" max="16160" width="9" style="53" customWidth="1"/>
    <col min="16161" max="16384" width="8.625" style="53"/>
  </cols>
  <sheetData>
    <row r="1" spans="1:6" ht="24.95" customHeight="1">
      <c r="A1" s="453" t="s">
        <v>458</v>
      </c>
      <c r="B1" s="453"/>
      <c r="C1" s="453"/>
      <c r="D1" s="453"/>
      <c r="E1" s="55"/>
      <c r="F1" s="56"/>
    </row>
    <row r="2" spans="1:6" ht="29.25" customHeight="1">
      <c r="A2" s="454" t="s">
        <v>134</v>
      </c>
      <c r="B2" s="454"/>
      <c r="C2" s="454"/>
      <c r="D2" s="454"/>
      <c r="E2" s="454"/>
      <c r="F2" s="454"/>
    </row>
    <row r="3" spans="1:6" s="52" customFormat="1" ht="29.25" customHeight="1">
      <c r="A3" s="454" t="s">
        <v>135</v>
      </c>
      <c r="B3" s="454"/>
      <c r="C3" s="454"/>
      <c r="D3" s="454"/>
      <c r="E3" s="454"/>
      <c r="F3" s="454"/>
    </row>
    <row r="4" spans="1:6" s="52" customFormat="1" ht="29.25" customHeight="1">
      <c r="A4" s="454" t="s">
        <v>136</v>
      </c>
      <c r="B4" s="454"/>
      <c r="C4" s="454"/>
      <c r="D4" s="454"/>
      <c r="E4" s="57"/>
      <c r="F4" s="58"/>
    </row>
    <row r="5" spans="1:6" ht="30" customHeight="1">
      <c r="A5" s="59" t="s">
        <v>137</v>
      </c>
      <c r="B5" s="455" t="s">
        <v>138</v>
      </c>
      <c r="C5" s="455"/>
      <c r="D5" s="455"/>
      <c r="E5" s="455"/>
      <c r="F5" s="60" t="s">
        <v>139</v>
      </c>
    </row>
    <row r="6" spans="1:6" ht="30" customHeight="1">
      <c r="A6" s="61">
        <v>1</v>
      </c>
      <c r="B6" s="449" t="s">
        <v>36</v>
      </c>
      <c r="C6" s="450"/>
      <c r="D6" s="450"/>
      <c r="E6" s="450"/>
      <c r="F6" s="62">
        <f>'100章总则-机电'!F14</f>
        <v>10000</v>
      </c>
    </row>
    <row r="7" spans="1:6" ht="30" customHeight="1">
      <c r="A7" s="61"/>
      <c r="B7" s="450"/>
      <c r="C7" s="450"/>
      <c r="D7" s="450"/>
      <c r="E7" s="450"/>
      <c r="F7" s="62"/>
    </row>
    <row r="8" spans="1:6" ht="30" customHeight="1">
      <c r="A8" s="451" t="s">
        <v>140</v>
      </c>
      <c r="B8" s="452"/>
      <c r="C8" s="452"/>
      <c r="D8" s="452"/>
      <c r="E8" s="452"/>
      <c r="F8" s="63">
        <f>SUM(F6:F7)</f>
        <v>10000</v>
      </c>
    </row>
    <row r="9" spans="1:6" ht="15">
      <c r="A9" s="64"/>
    </row>
  </sheetData>
  <sheetProtection password="D10D" sheet="1" objects="1" scenarios="1"/>
  <mergeCells count="8">
    <mergeCell ref="B6:E6"/>
    <mergeCell ref="B7:E7"/>
    <mergeCell ref="A8:E8"/>
    <mergeCell ref="A1:D1"/>
    <mergeCell ref="A2:F2"/>
    <mergeCell ref="A3:F3"/>
    <mergeCell ref="A4:D4"/>
    <mergeCell ref="B5:E5"/>
  </mergeCells>
  <phoneticPr fontId="98" type="noConversion"/>
  <printOptions horizontalCentered="1"/>
  <pageMargins left="0.70763888888888904" right="0.70763888888888904" top="0.78680555555555598" bottom="0.78680555555555598" header="0.31388888888888899" footer="0.31388888888888899"/>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dimension ref="A1:F24"/>
  <sheetViews>
    <sheetView showZeros="0" view="pageBreakPreview" topLeftCell="A10" zoomScaleSheetLayoutView="100" workbookViewId="0">
      <selection activeCell="D6" sqref="D6"/>
    </sheetView>
  </sheetViews>
  <sheetFormatPr defaultColWidth="8.875" defaultRowHeight="13.5"/>
  <cols>
    <col min="1" max="1" width="9.375" style="35" customWidth="1"/>
    <col min="2" max="2" width="19.5" style="35" customWidth="1"/>
    <col min="3" max="3" width="30.375" style="35" customWidth="1"/>
    <col min="4" max="4" width="17.125" style="36" customWidth="1"/>
    <col min="5" max="5" width="8.875" style="35"/>
    <col min="6" max="6" width="14.125" style="35" customWidth="1"/>
    <col min="7" max="256" width="8.875" style="35"/>
    <col min="257" max="257" width="9.375" style="35" customWidth="1"/>
    <col min="258" max="258" width="16.125" style="35" customWidth="1"/>
    <col min="259" max="260" width="26.5" style="35" customWidth="1"/>
    <col min="261" max="261" width="8.875" style="35"/>
    <col min="262" max="262" width="14.125" style="35" customWidth="1"/>
    <col min="263" max="512" width="8.875" style="35"/>
    <col min="513" max="513" width="9.375" style="35" customWidth="1"/>
    <col min="514" max="514" width="16.125" style="35" customWidth="1"/>
    <col min="515" max="516" width="26.5" style="35" customWidth="1"/>
    <col min="517" max="517" width="8.875" style="35"/>
    <col min="518" max="518" width="14.125" style="35" customWidth="1"/>
    <col min="519" max="768" width="8.875" style="35"/>
    <col min="769" max="769" width="9.375" style="35" customWidth="1"/>
    <col min="770" max="770" width="16.125" style="35" customWidth="1"/>
    <col min="771" max="772" width="26.5" style="35" customWidth="1"/>
    <col min="773" max="773" width="8.875" style="35"/>
    <col min="774" max="774" width="14.125" style="35" customWidth="1"/>
    <col min="775" max="1024" width="8.875" style="35"/>
    <col min="1025" max="1025" width="9.375" style="35" customWidth="1"/>
    <col min="1026" max="1026" width="16.125" style="35" customWidth="1"/>
    <col min="1027" max="1028" width="26.5" style="35" customWidth="1"/>
    <col min="1029" max="1029" width="8.875" style="35"/>
    <col min="1030" max="1030" width="14.125" style="35" customWidth="1"/>
    <col min="1031" max="1280" width="8.875" style="35"/>
    <col min="1281" max="1281" width="9.375" style="35" customWidth="1"/>
    <col min="1282" max="1282" width="16.125" style="35" customWidth="1"/>
    <col min="1283" max="1284" width="26.5" style="35" customWidth="1"/>
    <col min="1285" max="1285" width="8.875" style="35"/>
    <col min="1286" max="1286" width="14.125" style="35" customWidth="1"/>
    <col min="1287" max="1536" width="8.875" style="35"/>
    <col min="1537" max="1537" width="9.375" style="35" customWidth="1"/>
    <col min="1538" max="1538" width="16.125" style="35" customWidth="1"/>
    <col min="1539" max="1540" width="26.5" style="35" customWidth="1"/>
    <col min="1541" max="1541" width="8.875" style="35"/>
    <col min="1542" max="1542" width="14.125" style="35" customWidth="1"/>
    <col min="1543" max="1792" width="8.875" style="35"/>
    <col min="1793" max="1793" width="9.375" style="35" customWidth="1"/>
    <col min="1794" max="1794" width="16.125" style="35" customWidth="1"/>
    <col min="1795" max="1796" width="26.5" style="35" customWidth="1"/>
    <col min="1797" max="1797" width="8.875" style="35"/>
    <col min="1798" max="1798" width="14.125" style="35" customWidth="1"/>
    <col min="1799" max="2048" width="8.875" style="35"/>
    <col min="2049" max="2049" width="9.375" style="35" customWidth="1"/>
    <col min="2050" max="2050" width="16.125" style="35" customWidth="1"/>
    <col min="2051" max="2052" width="26.5" style="35" customWidth="1"/>
    <col min="2053" max="2053" width="8.875" style="35"/>
    <col min="2054" max="2054" width="14.125" style="35" customWidth="1"/>
    <col min="2055" max="2304" width="8.875" style="35"/>
    <col min="2305" max="2305" width="9.375" style="35" customWidth="1"/>
    <col min="2306" max="2306" width="16.125" style="35" customWidth="1"/>
    <col min="2307" max="2308" width="26.5" style="35" customWidth="1"/>
    <col min="2309" max="2309" width="8.875" style="35"/>
    <col min="2310" max="2310" width="14.125" style="35" customWidth="1"/>
    <col min="2311" max="2560" width="8.875" style="35"/>
    <col min="2561" max="2561" width="9.375" style="35" customWidth="1"/>
    <col min="2562" max="2562" width="16.125" style="35" customWidth="1"/>
    <col min="2563" max="2564" width="26.5" style="35" customWidth="1"/>
    <col min="2565" max="2565" width="8.875" style="35"/>
    <col min="2566" max="2566" width="14.125" style="35" customWidth="1"/>
    <col min="2567" max="2816" width="8.875" style="35"/>
    <col min="2817" max="2817" width="9.375" style="35" customWidth="1"/>
    <col min="2818" max="2818" width="16.125" style="35" customWidth="1"/>
    <col min="2819" max="2820" width="26.5" style="35" customWidth="1"/>
    <col min="2821" max="2821" width="8.875" style="35"/>
    <col min="2822" max="2822" width="14.125" style="35" customWidth="1"/>
    <col min="2823" max="3072" width="8.875" style="35"/>
    <col min="3073" max="3073" width="9.375" style="35" customWidth="1"/>
    <col min="3074" max="3074" width="16.125" style="35" customWidth="1"/>
    <col min="3075" max="3076" width="26.5" style="35" customWidth="1"/>
    <col min="3077" max="3077" width="8.875" style="35"/>
    <col min="3078" max="3078" width="14.125" style="35" customWidth="1"/>
    <col min="3079" max="3328" width="8.875" style="35"/>
    <col min="3329" max="3329" width="9.375" style="35" customWidth="1"/>
    <col min="3330" max="3330" width="16.125" style="35" customWidth="1"/>
    <col min="3331" max="3332" width="26.5" style="35" customWidth="1"/>
    <col min="3333" max="3333" width="8.875" style="35"/>
    <col min="3334" max="3334" width="14.125" style="35" customWidth="1"/>
    <col min="3335" max="3584" width="8.875" style="35"/>
    <col min="3585" max="3585" width="9.375" style="35" customWidth="1"/>
    <col min="3586" max="3586" width="16.125" style="35" customWidth="1"/>
    <col min="3587" max="3588" width="26.5" style="35" customWidth="1"/>
    <col min="3589" max="3589" width="8.875" style="35"/>
    <col min="3590" max="3590" width="14.125" style="35" customWidth="1"/>
    <col min="3591" max="3840" width="8.875" style="35"/>
    <col min="3841" max="3841" width="9.375" style="35" customWidth="1"/>
    <col min="3842" max="3842" width="16.125" style="35" customWidth="1"/>
    <col min="3843" max="3844" width="26.5" style="35" customWidth="1"/>
    <col min="3845" max="3845" width="8.875" style="35"/>
    <col min="3846" max="3846" width="14.125" style="35" customWidth="1"/>
    <col min="3847" max="4096" width="8.875" style="35"/>
    <col min="4097" max="4097" width="9.375" style="35" customWidth="1"/>
    <col min="4098" max="4098" width="16.125" style="35" customWidth="1"/>
    <col min="4099" max="4100" width="26.5" style="35" customWidth="1"/>
    <col min="4101" max="4101" width="8.875" style="35"/>
    <col min="4102" max="4102" width="14.125" style="35" customWidth="1"/>
    <col min="4103" max="4352" width="8.875" style="35"/>
    <col min="4353" max="4353" width="9.375" style="35" customWidth="1"/>
    <col min="4354" max="4354" width="16.125" style="35" customWidth="1"/>
    <col min="4355" max="4356" width="26.5" style="35" customWidth="1"/>
    <col min="4357" max="4357" width="8.875" style="35"/>
    <col min="4358" max="4358" width="14.125" style="35" customWidth="1"/>
    <col min="4359" max="4608" width="8.875" style="35"/>
    <col min="4609" max="4609" width="9.375" style="35" customWidth="1"/>
    <col min="4610" max="4610" width="16.125" style="35" customWidth="1"/>
    <col min="4611" max="4612" width="26.5" style="35" customWidth="1"/>
    <col min="4613" max="4613" width="8.875" style="35"/>
    <col min="4614" max="4614" width="14.125" style="35" customWidth="1"/>
    <col min="4615" max="4864" width="8.875" style="35"/>
    <col min="4865" max="4865" width="9.375" style="35" customWidth="1"/>
    <col min="4866" max="4866" width="16.125" style="35" customWidth="1"/>
    <col min="4867" max="4868" width="26.5" style="35" customWidth="1"/>
    <col min="4869" max="4869" width="8.875" style="35"/>
    <col min="4870" max="4870" width="14.125" style="35" customWidth="1"/>
    <col min="4871" max="5120" width="8.875" style="35"/>
    <col min="5121" max="5121" width="9.375" style="35" customWidth="1"/>
    <col min="5122" max="5122" width="16.125" style="35" customWidth="1"/>
    <col min="5123" max="5124" width="26.5" style="35" customWidth="1"/>
    <col min="5125" max="5125" width="8.875" style="35"/>
    <col min="5126" max="5126" width="14.125" style="35" customWidth="1"/>
    <col min="5127" max="5376" width="8.875" style="35"/>
    <col min="5377" max="5377" width="9.375" style="35" customWidth="1"/>
    <col min="5378" max="5378" width="16.125" style="35" customWidth="1"/>
    <col min="5379" max="5380" width="26.5" style="35" customWidth="1"/>
    <col min="5381" max="5381" width="8.875" style="35"/>
    <col min="5382" max="5382" width="14.125" style="35" customWidth="1"/>
    <col min="5383" max="5632" width="8.875" style="35"/>
    <col min="5633" max="5633" width="9.375" style="35" customWidth="1"/>
    <col min="5634" max="5634" width="16.125" style="35" customWidth="1"/>
    <col min="5635" max="5636" width="26.5" style="35" customWidth="1"/>
    <col min="5637" max="5637" width="8.875" style="35"/>
    <col min="5638" max="5638" width="14.125" style="35" customWidth="1"/>
    <col min="5639" max="5888" width="8.875" style="35"/>
    <col min="5889" max="5889" width="9.375" style="35" customWidth="1"/>
    <col min="5890" max="5890" width="16.125" style="35" customWidth="1"/>
    <col min="5891" max="5892" width="26.5" style="35" customWidth="1"/>
    <col min="5893" max="5893" width="8.875" style="35"/>
    <col min="5894" max="5894" width="14.125" style="35" customWidth="1"/>
    <col min="5895" max="6144" width="8.875" style="35"/>
    <col min="6145" max="6145" width="9.375" style="35" customWidth="1"/>
    <col min="6146" max="6146" width="16.125" style="35" customWidth="1"/>
    <col min="6147" max="6148" width="26.5" style="35" customWidth="1"/>
    <col min="6149" max="6149" width="8.875" style="35"/>
    <col min="6150" max="6150" width="14.125" style="35" customWidth="1"/>
    <col min="6151" max="6400" width="8.875" style="35"/>
    <col min="6401" max="6401" width="9.375" style="35" customWidth="1"/>
    <col min="6402" max="6402" width="16.125" style="35" customWidth="1"/>
    <col min="6403" max="6404" width="26.5" style="35" customWidth="1"/>
    <col min="6405" max="6405" width="8.875" style="35"/>
    <col min="6406" max="6406" width="14.125" style="35" customWidth="1"/>
    <col min="6407" max="6656" width="8.875" style="35"/>
    <col min="6657" max="6657" width="9.375" style="35" customWidth="1"/>
    <col min="6658" max="6658" width="16.125" style="35" customWidth="1"/>
    <col min="6659" max="6660" width="26.5" style="35" customWidth="1"/>
    <col min="6661" max="6661" width="8.875" style="35"/>
    <col min="6662" max="6662" width="14.125" style="35" customWidth="1"/>
    <col min="6663" max="6912" width="8.875" style="35"/>
    <col min="6913" max="6913" width="9.375" style="35" customWidth="1"/>
    <col min="6914" max="6914" width="16.125" style="35" customWidth="1"/>
    <col min="6915" max="6916" width="26.5" style="35" customWidth="1"/>
    <col min="6917" max="6917" width="8.875" style="35"/>
    <col min="6918" max="6918" width="14.125" style="35" customWidth="1"/>
    <col min="6919" max="7168" width="8.875" style="35"/>
    <col min="7169" max="7169" width="9.375" style="35" customWidth="1"/>
    <col min="7170" max="7170" width="16.125" style="35" customWidth="1"/>
    <col min="7171" max="7172" width="26.5" style="35" customWidth="1"/>
    <col min="7173" max="7173" width="8.875" style="35"/>
    <col min="7174" max="7174" width="14.125" style="35" customWidth="1"/>
    <col min="7175" max="7424" width="8.875" style="35"/>
    <col min="7425" max="7425" width="9.375" style="35" customWidth="1"/>
    <col min="7426" max="7426" width="16.125" style="35" customWidth="1"/>
    <col min="7427" max="7428" width="26.5" style="35" customWidth="1"/>
    <col min="7429" max="7429" width="8.875" style="35"/>
    <col min="7430" max="7430" width="14.125" style="35" customWidth="1"/>
    <col min="7431" max="7680" width="8.875" style="35"/>
    <col min="7681" max="7681" width="9.375" style="35" customWidth="1"/>
    <col min="7682" max="7682" width="16.125" style="35" customWidth="1"/>
    <col min="7683" max="7684" width="26.5" style="35" customWidth="1"/>
    <col min="7685" max="7685" width="8.875" style="35"/>
    <col min="7686" max="7686" width="14.125" style="35" customWidth="1"/>
    <col min="7687" max="7936" width="8.875" style="35"/>
    <col min="7937" max="7937" width="9.375" style="35" customWidth="1"/>
    <col min="7938" max="7938" width="16.125" style="35" customWidth="1"/>
    <col min="7939" max="7940" width="26.5" style="35" customWidth="1"/>
    <col min="7941" max="7941" width="8.875" style="35"/>
    <col min="7942" max="7942" width="14.125" style="35" customWidth="1"/>
    <col min="7943" max="8192" width="8.875" style="35"/>
    <col min="8193" max="8193" width="9.375" style="35" customWidth="1"/>
    <col min="8194" max="8194" width="16.125" style="35" customWidth="1"/>
    <col min="8195" max="8196" width="26.5" style="35" customWidth="1"/>
    <col min="8197" max="8197" width="8.875" style="35"/>
    <col min="8198" max="8198" width="14.125" style="35" customWidth="1"/>
    <col min="8199" max="8448" width="8.875" style="35"/>
    <col min="8449" max="8449" width="9.375" style="35" customWidth="1"/>
    <col min="8450" max="8450" width="16.125" style="35" customWidth="1"/>
    <col min="8451" max="8452" width="26.5" style="35" customWidth="1"/>
    <col min="8453" max="8453" width="8.875" style="35"/>
    <col min="8454" max="8454" width="14.125" style="35" customWidth="1"/>
    <col min="8455" max="8704" width="8.875" style="35"/>
    <col min="8705" max="8705" width="9.375" style="35" customWidth="1"/>
    <col min="8706" max="8706" width="16.125" style="35" customWidth="1"/>
    <col min="8707" max="8708" width="26.5" style="35" customWidth="1"/>
    <col min="8709" max="8709" width="8.875" style="35"/>
    <col min="8710" max="8710" width="14.125" style="35" customWidth="1"/>
    <col min="8711" max="8960" width="8.875" style="35"/>
    <col min="8961" max="8961" width="9.375" style="35" customWidth="1"/>
    <col min="8962" max="8962" width="16.125" style="35" customWidth="1"/>
    <col min="8963" max="8964" width="26.5" style="35" customWidth="1"/>
    <col min="8965" max="8965" width="8.875" style="35"/>
    <col min="8966" max="8966" width="14.125" style="35" customWidth="1"/>
    <col min="8967" max="9216" width="8.875" style="35"/>
    <col min="9217" max="9217" width="9.375" style="35" customWidth="1"/>
    <col min="9218" max="9218" width="16.125" style="35" customWidth="1"/>
    <col min="9219" max="9220" width="26.5" style="35" customWidth="1"/>
    <col min="9221" max="9221" width="8.875" style="35"/>
    <col min="9222" max="9222" width="14.125" style="35" customWidth="1"/>
    <col min="9223" max="9472" width="8.875" style="35"/>
    <col min="9473" max="9473" width="9.375" style="35" customWidth="1"/>
    <col min="9474" max="9474" width="16.125" style="35" customWidth="1"/>
    <col min="9475" max="9476" width="26.5" style="35" customWidth="1"/>
    <col min="9477" max="9477" width="8.875" style="35"/>
    <col min="9478" max="9478" width="14.125" style="35" customWidth="1"/>
    <col min="9479" max="9728" width="8.875" style="35"/>
    <col min="9729" max="9729" width="9.375" style="35" customWidth="1"/>
    <col min="9730" max="9730" width="16.125" style="35" customWidth="1"/>
    <col min="9731" max="9732" width="26.5" style="35" customWidth="1"/>
    <col min="9733" max="9733" width="8.875" style="35"/>
    <col min="9734" max="9734" width="14.125" style="35" customWidth="1"/>
    <col min="9735" max="9984" width="8.875" style="35"/>
    <col min="9985" max="9985" width="9.375" style="35" customWidth="1"/>
    <col min="9986" max="9986" width="16.125" style="35" customWidth="1"/>
    <col min="9987" max="9988" width="26.5" style="35" customWidth="1"/>
    <col min="9989" max="9989" width="8.875" style="35"/>
    <col min="9990" max="9990" width="14.125" style="35" customWidth="1"/>
    <col min="9991" max="10240" width="8.875" style="35"/>
    <col min="10241" max="10241" width="9.375" style="35" customWidth="1"/>
    <col min="10242" max="10242" width="16.125" style="35" customWidth="1"/>
    <col min="10243" max="10244" width="26.5" style="35" customWidth="1"/>
    <col min="10245" max="10245" width="8.875" style="35"/>
    <col min="10246" max="10246" width="14.125" style="35" customWidth="1"/>
    <col min="10247" max="10496" width="8.875" style="35"/>
    <col min="10497" max="10497" width="9.375" style="35" customWidth="1"/>
    <col min="10498" max="10498" width="16.125" style="35" customWidth="1"/>
    <col min="10499" max="10500" width="26.5" style="35" customWidth="1"/>
    <col min="10501" max="10501" width="8.875" style="35"/>
    <col min="10502" max="10502" width="14.125" style="35" customWidth="1"/>
    <col min="10503" max="10752" width="8.875" style="35"/>
    <col min="10753" max="10753" width="9.375" style="35" customWidth="1"/>
    <col min="10754" max="10754" width="16.125" style="35" customWidth="1"/>
    <col min="10755" max="10756" width="26.5" style="35" customWidth="1"/>
    <col min="10757" max="10757" width="8.875" style="35"/>
    <col min="10758" max="10758" width="14.125" style="35" customWidth="1"/>
    <col min="10759" max="11008" width="8.875" style="35"/>
    <col min="11009" max="11009" width="9.375" style="35" customWidth="1"/>
    <col min="11010" max="11010" width="16.125" style="35" customWidth="1"/>
    <col min="11011" max="11012" width="26.5" style="35" customWidth="1"/>
    <col min="11013" max="11013" width="8.875" style="35"/>
    <col min="11014" max="11014" width="14.125" style="35" customWidth="1"/>
    <col min="11015" max="11264" width="8.875" style="35"/>
    <col min="11265" max="11265" width="9.375" style="35" customWidth="1"/>
    <col min="11266" max="11266" width="16.125" style="35" customWidth="1"/>
    <col min="11267" max="11268" width="26.5" style="35" customWidth="1"/>
    <col min="11269" max="11269" width="8.875" style="35"/>
    <col min="11270" max="11270" width="14.125" style="35" customWidth="1"/>
    <col min="11271" max="11520" width="8.875" style="35"/>
    <col min="11521" max="11521" width="9.375" style="35" customWidth="1"/>
    <col min="11522" max="11522" width="16.125" style="35" customWidth="1"/>
    <col min="11523" max="11524" width="26.5" style="35" customWidth="1"/>
    <col min="11525" max="11525" width="8.875" style="35"/>
    <col min="11526" max="11526" width="14.125" style="35" customWidth="1"/>
    <col min="11527" max="11776" width="8.875" style="35"/>
    <col min="11777" max="11777" width="9.375" style="35" customWidth="1"/>
    <col min="11778" max="11778" width="16.125" style="35" customWidth="1"/>
    <col min="11779" max="11780" width="26.5" style="35" customWidth="1"/>
    <col min="11781" max="11781" width="8.875" style="35"/>
    <col min="11782" max="11782" width="14.125" style="35" customWidth="1"/>
    <col min="11783" max="12032" width="8.875" style="35"/>
    <col min="12033" max="12033" width="9.375" style="35" customWidth="1"/>
    <col min="12034" max="12034" width="16.125" style="35" customWidth="1"/>
    <col min="12035" max="12036" width="26.5" style="35" customWidth="1"/>
    <col min="12037" max="12037" width="8.875" style="35"/>
    <col min="12038" max="12038" width="14.125" style="35" customWidth="1"/>
    <col min="12039" max="12288" width="8.875" style="35"/>
    <col min="12289" max="12289" width="9.375" style="35" customWidth="1"/>
    <col min="12290" max="12290" width="16.125" style="35" customWidth="1"/>
    <col min="12291" max="12292" width="26.5" style="35" customWidth="1"/>
    <col min="12293" max="12293" width="8.875" style="35"/>
    <col min="12294" max="12294" width="14.125" style="35" customWidth="1"/>
    <col min="12295" max="12544" width="8.875" style="35"/>
    <col min="12545" max="12545" width="9.375" style="35" customWidth="1"/>
    <col min="12546" max="12546" width="16.125" style="35" customWidth="1"/>
    <col min="12547" max="12548" width="26.5" style="35" customWidth="1"/>
    <col min="12549" max="12549" width="8.875" style="35"/>
    <col min="12550" max="12550" width="14.125" style="35" customWidth="1"/>
    <col min="12551" max="12800" width="8.875" style="35"/>
    <col min="12801" max="12801" width="9.375" style="35" customWidth="1"/>
    <col min="12802" max="12802" width="16.125" style="35" customWidth="1"/>
    <col min="12803" max="12804" width="26.5" style="35" customWidth="1"/>
    <col min="12805" max="12805" width="8.875" style="35"/>
    <col min="12806" max="12806" width="14.125" style="35" customWidth="1"/>
    <col min="12807" max="13056" width="8.875" style="35"/>
    <col min="13057" max="13057" width="9.375" style="35" customWidth="1"/>
    <col min="13058" max="13058" width="16.125" style="35" customWidth="1"/>
    <col min="13059" max="13060" width="26.5" style="35" customWidth="1"/>
    <col min="13061" max="13061" width="8.875" style="35"/>
    <col min="13062" max="13062" width="14.125" style="35" customWidth="1"/>
    <col min="13063" max="13312" width="8.875" style="35"/>
    <col min="13313" max="13313" width="9.375" style="35" customWidth="1"/>
    <col min="13314" max="13314" width="16.125" style="35" customWidth="1"/>
    <col min="13315" max="13316" width="26.5" style="35" customWidth="1"/>
    <col min="13317" max="13317" width="8.875" style="35"/>
    <col min="13318" max="13318" width="14.125" style="35" customWidth="1"/>
    <col min="13319" max="13568" width="8.875" style="35"/>
    <col min="13569" max="13569" width="9.375" style="35" customWidth="1"/>
    <col min="13570" max="13570" width="16.125" style="35" customWidth="1"/>
    <col min="13571" max="13572" width="26.5" style="35" customWidth="1"/>
    <col min="13573" max="13573" width="8.875" style="35"/>
    <col min="13574" max="13574" width="14.125" style="35" customWidth="1"/>
    <col min="13575" max="13824" width="8.875" style="35"/>
    <col min="13825" max="13825" width="9.375" style="35" customWidth="1"/>
    <col min="13826" max="13826" width="16.125" style="35" customWidth="1"/>
    <col min="13827" max="13828" width="26.5" style="35" customWidth="1"/>
    <col min="13829" max="13829" width="8.875" style="35"/>
    <col min="13830" max="13830" width="14.125" style="35" customWidth="1"/>
    <col min="13831" max="14080" width="8.875" style="35"/>
    <col min="14081" max="14081" width="9.375" style="35" customWidth="1"/>
    <col min="14082" max="14082" width="16.125" style="35" customWidth="1"/>
    <col min="14083" max="14084" width="26.5" style="35" customWidth="1"/>
    <col min="14085" max="14085" width="8.875" style="35"/>
    <col min="14086" max="14086" width="14.125" style="35" customWidth="1"/>
    <col min="14087" max="14336" width="8.875" style="35"/>
    <col min="14337" max="14337" width="9.375" style="35" customWidth="1"/>
    <col min="14338" max="14338" width="16.125" style="35" customWidth="1"/>
    <col min="14339" max="14340" width="26.5" style="35" customWidth="1"/>
    <col min="14341" max="14341" width="8.875" style="35"/>
    <col min="14342" max="14342" width="14.125" style="35" customWidth="1"/>
    <col min="14343" max="14592" width="8.875" style="35"/>
    <col min="14593" max="14593" width="9.375" style="35" customWidth="1"/>
    <col min="14594" max="14594" width="16.125" style="35" customWidth="1"/>
    <col min="14595" max="14596" width="26.5" style="35" customWidth="1"/>
    <col min="14597" max="14597" width="8.875" style="35"/>
    <col min="14598" max="14598" width="14.125" style="35" customWidth="1"/>
    <col min="14599" max="14848" width="8.875" style="35"/>
    <col min="14849" max="14849" width="9.375" style="35" customWidth="1"/>
    <col min="14850" max="14850" width="16.125" style="35" customWidth="1"/>
    <col min="14851" max="14852" width="26.5" style="35" customWidth="1"/>
    <col min="14853" max="14853" width="8.875" style="35"/>
    <col min="14854" max="14854" width="14.125" style="35" customWidth="1"/>
    <col min="14855" max="15104" width="8.875" style="35"/>
    <col min="15105" max="15105" width="9.375" style="35" customWidth="1"/>
    <col min="15106" max="15106" width="16.125" style="35" customWidth="1"/>
    <col min="15107" max="15108" width="26.5" style="35" customWidth="1"/>
    <col min="15109" max="15109" width="8.875" style="35"/>
    <col min="15110" max="15110" width="14.125" style="35" customWidth="1"/>
    <col min="15111" max="15360" width="8.875" style="35"/>
    <col min="15361" max="15361" width="9.375" style="35" customWidth="1"/>
    <col min="15362" max="15362" width="16.125" style="35" customWidth="1"/>
    <col min="15363" max="15364" width="26.5" style="35" customWidth="1"/>
    <col min="15365" max="15365" width="8.875" style="35"/>
    <col min="15366" max="15366" width="14.125" style="35" customWidth="1"/>
    <col min="15367" max="15616" width="8.875" style="35"/>
    <col min="15617" max="15617" width="9.375" style="35" customWidth="1"/>
    <col min="15618" max="15618" width="16.125" style="35" customWidth="1"/>
    <col min="15619" max="15620" width="26.5" style="35" customWidth="1"/>
    <col min="15621" max="15621" width="8.875" style="35"/>
    <col min="15622" max="15622" width="14.125" style="35" customWidth="1"/>
    <col min="15623" max="15872" width="8.875" style="35"/>
    <col min="15873" max="15873" width="9.375" style="35" customWidth="1"/>
    <col min="15874" max="15874" width="16.125" style="35" customWidth="1"/>
    <col min="15875" max="15876" width="26.5" style="35" customWidth="1"/>
    <col min="15877" max="15877" width="8.875" style="35"/>
    <col min="15878" max="15878" width="14.125" style="35" customWidth="1"/>
    <col min="15879" max="16128" width="8.875" style="35"/>
    <col min="16129" max="16129" width="9.375" style="35" customWidth="1"/>
    <col min="16130" max="16130" width="16.125" style="35" customWidth="1"/>
    <col min="16131" max="16132" width="26.5" style="35" customWidth="1"/>
    <col min="16133" max="16133" width="8.875" style="35"/>
    <col min="16134" max="16134" width="14.125" style="35" customWidth="1"/>
    <col min="16135" max="16384" width="8.875" style="35"/>
  </cols>
  <sheetData>
    <row r="1" spans="1:6" ht="30" customHeight="1">
      <c r="A1" s="506" t="s">
        <v>459</v>
      </c>
      <c r="B1" s="506"/>
      <c r="C1" s="506"/>
      <c r="D1" s="506"/>
    </row>
    <row r="2" spans="1:6" ht="33.6" customHeight="1">
      <c r="A2" s="507" t="s">
        <v>167</v>
      </c>
      <c r="B2" s="507"/>
      <c r="C2" s="507"/>
      <c r="D2" s="507"/>
    </row>
    <row r="3" spans="1:6" s="34" customFormat="1" ht="30" customHeight="1">
      <c r="A3" s="37" t="s">
        <v>460</v>
      </c>
      <c r="B3" s="38" t="s">
        <v>142</v>
      </c>
      <c r="C3" s="39" t="s">
        <v>461</v>
      </c>
      <c r="D3" s="39" t="s">
        <v>462</v>
      </c>
    </row>
    <row r="4" spans="1:6" ht="30" customHeight="1">
      <c r="A4" s="40">
        <v>1</v>
      </c>
      <c r="B4" s="41" t="s">
        <v>463</v>
      </c>
      <c r="C4" s="41" t="s">
        <v>464</v>
      </c>
      <c r="D4" s="42">
        <f>'100章总则-机电'!F18</f>
        <v>302442</v>
      </c>
    </row>
    <row r="5" spans="1:6" ht="30" customHeight="1">
      <c r="A5" s="40">
        <v>2</v>
      </c>
      <c r="B5" s="41" t="s">
        <v>465</v>
      </c>
      <c r="C5" s="41" t="s">
        <v>466</v>
      </c>
      <c r="D5" s="42">
        <f>+'200章监控系统-机电'!K63</f>
        <v>0</v>
      </c>
      <c r="F5" s="43"/>
    </row>
    <row r="6" spans="1:6" ht="30" customHeight="1">
      <c r="A6" s="40">
        <v>3</v>
      </c>
      <c r="B6" s="41" t="s">
        <v>467</v>
      </c>
      <c r="C6" s="41" t="s">
        <v>468</v>
      </c>
      <c r="D6" s="44">
        <f>+'300章收费系统-机电'!K97</f>
        <v>0</v>
      </c>
      <c r="F6" s="45"/>
    </row>
    <row r="7" spans="1:6" ht="30" customHeight="1">
      <c r="A7" s="40">
        <v>4</v>
      </c>
      <c r="B7" s="41" t="s">
        <v>469</v>
      </c>
      <c r="C7" s="41" t="s">
        <v>470</v>
      </c>
      <c r="D7" s="42">
        <f>+'400章通信系统-机电'!K35</f>
        <v>0</v>
      </c>
      <c r="F7" s="46"/>
    </row>
    <row r="8" spans="1:6" ht="30" customHeight="1">
      <c r="A8" s="40">
        <v>5</v>
      </c>
      <c r="B8" s="41" t="s">
        <v>471</v>
      </c>
      <c r="C8" s="41" t="s">
        <v>472</v>
      </c>
      <c r="D8" s="42">
        <f>'500章通信管道-机电'!J12</f>
        <v>0</v>
      </c>
    </row>
    <row r="9" spans="1:6" ht="30" customHeight="1">
      <c r="A9" s="40">
        <v>7</v>
      </c>
      <c r="B9" s="41" t="s">
        <v>473</v>
      </c>
      <c r="C9" s="41" t="s">
        <v>474</v>
      </c>
      <c r="D9" s="42">
        <f>+'700章供电设施-机电'!J12</f>
        <v>0</v>
      </c>
    </row>
    <row r="10" spans="1:6" ht="30" customHeight="1">
      <c r="A10" s="40">
        <v>9</v>
      </c>
      <c r="B10" s="510" t="s">
        <v>475</v>
      </c>
      <c r="C10" s="41" t="s">
        <v>425</v>
      </c>
      <c r="D10" s="42">
        <f>+'800章收费房建及大棚照明-机电'!J8</f>
        <v>0</v>
      </c>
    </row>
    <row r="11" spans="1:6" ht="30" customHeight="1">
      <c r="A11" s="40">
        <v>10</v>
      </c>
      <c r="B11" s="511"/>
      <c r="C11" s="41" t="s">
        <v>433</v>
      </c>
      <c r="D11" s="42">
        <f>+'800章收费房建及大棚照明-机电'!J13</f>
        <v>0</v>
      </c>
    </row>
    <row r="12" spans="1:6" ht="30" customHeight="1">
      <c r="A12" s="40">
        <v>11</v>
      </c>
      <c r="B12" s="504" t="s">
        <v>476</v>
      </c>
      <c r="C12" s="504"/>
      <c r="D12" s="47">
        <f>SUM(D4:D11)</f>
        <v>302442</v>
      </c>
    </row>
    <row r="13" spans="1:6" ht="30" customHeight="1">
      <c r="A13" s="40">
        <v>12</v>
      </c>
      <c r="B13" s="508" t="s">
        <v>477</v>
      </c>
      <c r="C13" s="509"/>
      <c r="D13" s="47">
        <f>'暂估价表-机电'!F8</f>
        <v>10000</v>
      </c>
    </row>
    <row r="14" spans="1:6" ht="30" customHeight="1">
      <c r="A14" s="40">
        <v>13</v>
      </c>
      <c r="B14" s="504" t="s">
        <v>478</v>
      </c>
      <c r="C14" s="504"/>
      <c r="D14" s="47">
        <f>'100章总则-机电'!F13</f>
        <v>292442</v>
      </c>
    </row>
    <row r="15" spans="1:6" ht="30" customHeight="1">
      <c r="A15" s="40">
        <v>14</v>
      </c>
      <c r="B15" s="504" t="s">
        <v>479</v>
      </c>
      <c r="C15" s="504"/>
      <c r="D15" s="47">
        <f>D12-D13-D14</f>
        <v>0</v>
      </c>
    </row>
    <row r="16" spans="1:6" ht="30" customHeight="1">
      <c r="A16" s="40">
        <v>15</v>
      </c>
      <c r="B16" s="504" t="s">
        <v>480</v>
      </c>
      <c r="C16" s="504"/>
      <c r="D16" s="47">
        <f>'计日工-机电'!C33</f>
        <v>0</v>
      </c>
    </row>
    <row r="17" spans="1:4" ht="30" customHeight="1">
      <c r="A17" s="40">
        <v>16</v>
      </c>
      <c r="B17" s="504" t="s">
        <v>481</v>
      </c>
      <c r="C17" s="504"/>
      <c r="D17" s="47">
        <f>D15+D16</f>
        <v>0</v>
      </c>
    </row>
    <row r="18" spans="1:4" ht="30" customHeight="1">
      <c r="A18" s="40">
        <v>17</v>
      </c>
      <c r="B18" s="504" t="s">
        <v>482</v>
      </c>
      <c r="C18" s="504"/>
      <c r="D18" s="47">
        <f>ROUND(D12*0.05,0)</f>
        <v>15122</v>
      </c>
    </row>
    <row r="19" spans="1:4" ht="30" customHeight="1">
      <c r="A19" s="48">
        <v>18</v>
      </c>
      <c r="B19" s="505" t="s">
        <v>483</v>
      </c>
      <c r="C19" s="505"/>
      <c r="D19" s="49">
        <f>D12+D16+D18</f>
        <v>317564</v>
      </c>
    </row>
    <row r="20" spans="1:4">
      <c r="A20" s="50"/>
      <c r="B20" s="50"/>
      <c r="C20" s="50"/>
      <c r="D20" s="51"/>
    </row>
    <row r="21" spans="1:4">
      <c r="A21" s="50"/>
      <c r="B21" s="50"/>
      <c r="C21" s="50"/>
      <c r="D21" s="51"/>
    </row>
    <row r="22" spans="1:4">
      <c r="A22" s="50"/>
      <c r="B22" s="50"/>
      <c r="C22" s="50"/>
      <c r="D22" s="51"/>
    </row>
    <row r="23" spans="1:4">
      <c r="A23" s="50"/>
      <c r="B23" s="50"/>
      <c r="C23" s="50"/>
      <c r="D23" s="51"/>
    </row>
    <row r="24" spans="1:4">
      <c r="A24" s="50"/>
      <c r="B24" s="50"/>
      <c r="C24" s="50"/>
      <c r="D24" s="51"/>
    </row>
  </sheetData>
  <sheetProtection password="D10D" sheet="1" objects="1" scenarios="1" selectLockedCells="1"/>
  <mergeCells count="11">
    <mergeCell ref="A1:D1"/>
    <mergeCell ref="A2:D2"/>
    <mergeCell ref="B12:C12"/>
    <mergeCell ref="B13:C13"/>
    <mergeCell ref="B14:C14"/>
    <mergeCell ref="B10:B11"/>
    <mergeCell ref="B15:C15"/>
    <mergeCell ref="B16:C16"/>
    <mergeCell ref="B17:C17"/>
    <mergeCell ref="B18:C18"/>
    <mergeCell ref="B19:C19"/>
  </mergeCells>
  <phoneticPr fontId="98" type="noConversion"/>
  <pageMargins left="0.70763888888888904" right="0.70763888888888904" top="0.74791666666666701" bottom="0.74791666666666701" header="0.31388888888888899" footer="0.31388888888888899"/>
  <pageSetup paperSize="9" orientation="portrait" r:id="rId1"/>
</worksheet>
</file>

<file path=xl/worksheets/sheet18.xml><?xml version="1.0" encoding="utf-8"?>
<worksheet xmlns="http://schemas.openxmlformats.org/spreadsheetml/2006/main" xmlns:r="http://schemas.openxmlformats.org/officeDocument/2006/relationships">
  <sheetPr enableFormatConditionsCalculation="0">
    <tabColor rgb="FF00B050"/>
  </sheetPr>
  <dimension ref="A1:E6"/>
  <sheetViews>
    <sheetView showZeros="0" view="pageBreakPreview" zoomScaleSheetLayoutView="100" workbookViewId="0">
      <selection activeCell="E6" sqref="E6"/>
    </sheetView>
  </sheetViews>
  <sheetFormatPr defaultColWidth="8.625" defaultRowHeight="20.100000000000001" customHeight="1"/>
  <cols>
    <col min="1" max="1" width="6.625" style="19" customWidth="1"/>
    <col min="2" max="2" width="24.625" style="19" customWidth="1"/>
    <col min="3" max="3" width="16.375" style="19" customWidth="1"/>
    <col min="4" max="4" width="16.375" style="20" customWidth="1"/>
    <col min="5" max="5" width="16.375" style="19" customWidth="1"/>
    <col min="6" max="6" width="20.625" style="19" customWidth="1"/>
    <col min="7" max="7" width="28.125" style="19" customWidth="1"/>
    <col min="8" max="28" width="9" style="19" customWidth="1"/>
    <col min="29" max="16384" width="8.625" style="19"/>
  </cols>
  <sheetData>
    <row r="1" spans="1:5" s="17" customFormat="1" ht="36" customHeight="1">
      <c r="A1" s="512" t="s">
        <v>484</v>
      </c>
      <c r="B1" s="512"/>
      <c r="C1" s="512"/>
      <c r="D1" s="512"/>
    </row>
    <row r="2" spans="1:5" s="17" customFormat="1" ht="36" customHeight="1">
      <c r="A2" s="513" t="s">
        <v>485</v>
      </c>
      <c r="B2" s="513"/>
      <c r="C2" s="513"/>
      <c r="D2" s="513"/>
      <c r="E2" s="21" t="s">
        <v>486</v>
      </c>
    </row>
    <row r="3" spans="1:5" s="18" customFormat="1" ht="39.75" customHeight="1">
      <c r="A3" s="22" t="s">
        <v>137</v>
      </c>
      <c r="B3" s="23" t="s">
        <v>487</v>
      </c>
      <c r="C3" s="23" t="s">
        <v>176</v>
      </c>
      <c r="D3" s="24" t="s">
        <v>488</v>
      </c>
      <c r="E3" s="25" t="s">
        <v>489</v>
      </c>
    </row>
    <row r="4" spans="1:5" ht="39.75" customHeight="1">
      <c r="A4" s="26">
        <v>1</v>
      </c>
      <c r="B4" s="27" t="s">
        <v>145</v>
      </c>
      <c r="C4" s="28">
        <f>'汇总表-照明'!D8</f>
        <v>115629</v>
      </c>
      <c r="D4" s="29">
        <f>'汇总表-照明'!D11</f>
        <v>0</v>
      </c>
      <c r="E4" s="30">
        <f>'汇总表-照明'!D13</f>
        <v>131910</v>
      </c>
    </row>
    <row r="5" spans="1:5" ht="39.75" customHeight="1">
      <c r="A5" s="26">
        <v>2</v>
      </c>
      <c r="B5" s="28" t="s">
        <v>490</v>
      </c>
      <c r="C5" s="28">
        <f>'汇总表-机电'!D14</f>
        <v>292442</v>
      </c>
      <c r="D5" s="29">
        <f>'汇总表-机电'!D17</f>
        <v>0</v>
      </c>
      <c r="E5" s="30">
        <f>'汇总表-机电'!D19</f>
        <v>317564</v>
      </c>
    </row>
    <row r="6" spans="1:5" ht="39.75" customHeight="1">
      <c r="A6" s="31">
        <v>3</v>
      </c>
      <c r="B6" s="32" t="s">
        <v>351</v>
      </c>
      <c r="C6" s="32">
        <f>SUM(C4:C5)</f>
        <v>408071</v>
      </c>
      <c r="D6" s="32">
        <f>SUM(D4:D5)</f>
        <v>0</v>
      </c>
      <c r="E6" s="33">
        <f>SUM(E4:E5)</f>
        <v>449474</v>
      </c>
    </row>
  </sheetData>
  <sheetProtection password="D10D" sheet="1" objects="1" scenarios="1" selectLockedCells="1"/>
  <mergeCells count="2">
    <mergeCell ref="A1:D1"/>
    <mergeCell ref="A2:D2"/>
  </mergeCells>
  <phoneticPr fontId="98" type="noConversion"/>
  <printOptions horizontalCentered="1"/>
  <pageMargins left="0.70763888888888904" right="0.70763888888888904" top="0.74791666666666701" bottom="0.74791666666666701" header="0.31388888888888899" footer="0.31388888888888899"/>
  <pageSetup paperSize="9" orientation="portrait" r:id="rId1"/>
</worksheet>
</file>

<file path=xl/worksheets/sheet19.xml><?xml version="1.0" encoding="utf-8"?>
<worksheet xmlns="http://schemas.openxmlformats.org/spreadsheetml/2006/main" xmlns:r="http://schemas.openxmlformats.org/officeDocument/2006/relationships">
  <dimension ref="A1:A4"/>
  <sheetViews>
    <sheetView view="pageBreakPreview" zoomScale="115" zoomScaleSheetLayoutView="115" workbookViewId="0">
      <selection activeCell="D10" sqref="D10"/>
    </sheetView>
  </sheetViews>
  <sheetFormatPr defaultColWidth="9" defaultRowHeight="13.5"/>
  <cols>
    <col min="1" max="1" width="81" style="13" customWidth="1"/>
    <col min="2" max="256" width="9" style="13"/>
    <col min="257" max="257" width="81" style="13" customWidth="1"/>
    <col min="258" max="512" width="9" style="13"/>
    <col min="513" max="513" width="81" style="13" customWidth="1"/>
    <col min="514" max="768" width="9" style="13"/>
    <col min="769" max="769" width="81" style="13" customWidth="1"/>
    <col min="770" max="1024" width="9" style="13"/>
    <col min="1025" max="1025" width="81" style="13" customWidth="1"/>
    <col min="1026" max="1280" width="9" style="13"/>
    <col min="1281" max="1281" width="81" style="13" customWidth="1"/>
    <col min="1282" max="1536" width="9" style="13"/>
    <col min="1537" max="1537" width="81" style="13" customWidth="1"/>
    <col min="1538" max="1792" width="9" style="13"/>
    <col min="1793" max="1793" width="81" style="13" customWidth="1"/>
    <col min="1794" max="2048" width="9" style="13"/>
    <col min="2049" max="2049" width="81" style="13" customWidth="1"/>
    <col min="2050" max="2304" width="9" style="13"/>
    <col min="2305" max="2305" width="81" style="13" customWidth="1"/>
    <col min="2306" max="2560" width="9" style="13"/>
    <col min="2561" max="2561" width="81" style="13" customWidth="1"/>
    <col min="2562" max="2816" width="9" style="13"/>
    <col min="2817" max="2817" width="81" style="13" customWidth="1"/>
    <col min="2818" max="3072" width="9" style="13"/>
    <col min="3073" max="3073" width="81" style="13" customWidth="1"/>
    <col min="3074" max="3328" width="9" style="13"/>
    <col min="3329" max="3329" width="81" style="13" customWidth="1"/>
    <col min="3330" max="3584" width="9" style="13"/>
    <col min="3585" max="3585" width="81" style="13" customWidth="1"/>
    <col min="3586" max="3840" width="9" style="13"/>
    <col min="3841" max="3841" width="81" style="13" customWidth="1"/>
    <col min="3842" max="4096" width="9" style="13"/>
    <col min="4097" max="4097" width="81" style="13" customWidth="1"/>
    <col min="4098" max="4352" width="9" style="13"/>
    <col min="4353" max="4353" width="81" style="13" customWidth="1"/>
    <col min="4354" max="4608" width="9" style="13"/>
    <col min="4609" max="4609" width="81" style="13" customWidth="1"/>
    <col min="4610" max="4864" width="9" style="13"/>
    <col min="4865" max="4865" width="81" style="13" customWidth="1"/>
    <col min="4866" max="5120" width="9" style="13"/>
    <col min="5121" max="5121" width="81" style="13" customWidth="1"/>
    <col min="5122" max="5376" width="9" style="13"/>
    <col min="5377" max="5377" width="81" style="13" customWidth="1"/>
    <col min="5378" max="5632" width="9" style="13"/>
    <col min="5633" max="5633" width="81" style="13" customWidth="1"/>
    <col min="5634" max="5888" width="9" style="13"/>
    <col min="5889" max="5889" width="81" style="13" customWidth="1"/>
    <col min="5890" max="6144" width="9" style="13"/>
    <col min="6145" max="6145" width="81" style="13" customWidth="1"/>
    <col min="6146" max="6400" width="9" style="13"/>
    <col min="6401" max="6401" width="81" style="13" customWidth="1"/>
    <col min="6402" max="6656" width="9" style="13"/>
    <col min="6657" max="6657" width="81" style="13" customWidth="1"/>
    <col min="6658" max="6912" width="9" style="13"/>
    <col min="6913" max="6913" width="81" style="13" customWidth="1"/>
    <col min="6914" max="7168" width="9" style="13"/>
    <col min="7169" max="7169" width="81" style="13" customWidth="1"/>
    <col min="7170" max="7424" width="9" style="13"/>
    <col min="7425" max="7425" width="81" style="13" customWidth="1"/>
    <col min="7426" max="7680" width="9" style="13"/>
    <col min="7681" max="7681" width="81" style="13" customWidth="1"/>
    <col min="7682" max="7936" width="9" style="13"/>
    <col min="7937" max="7937" width="81" style="13" customWidth="1"/>
    <col min="7938" max="8192" width="9" style="13"/>
    <col min="8193" max="8193" width="81" style="13" customWidth="1"/>
    <col min="8194" max="8448" width="9" style="13"/>
    <col min="8449" max="8449" width="81" style="13" customWidth="1"/>
    <col min="8450" max="8704" width="9" style="13"/>
    <col min="8705" max="8705" width="81" style="13" customWidth="1"/>
    <col min="8706" max="8960" width="9" style="13"/>
    <col min="8961" max="8961" width="81" style="13" customWidth="1"/>
    <col min="8962" max="9216" width="9" style="13"/>
    <col min="9217" max="9217" width="81" style="13" customWidth="1"/>
    <col min="9218" max="9472" width="9" style="13"/>
    <col min="9473" max="9473" width="81" style="13" customWidth="1"/>
    <col min="9474" max="9728" width="9" style="13"/>
    <col min="9729" max="9729" width="81" style="13" customWidth="1"/>
    <col min="9730" max="9984" width="9" style="13"/>
    <col min="9985" max="9985" width="81" style="13" customWidth="1"/>
    <col min="9986" max="10240" width="9" style="13"/>
    <col min="10241" max="10241" width="81" style="13" customWidth="1"/>
    <col min="10242" max="10496" width="9" style="13"/>
    <col min="10497" max="10497" width="81" style="13" customWidth="1"/>
    <col min="10498" max="10752" width="9" style="13"/>
    <col min="10753" max="10753" width="81" style="13" customWidth="1"/>
    <col min="10754" max="11008" width="9" style="13"/>
    <col min="11009" max="11009" width="81" style="13" customWidth="1"/>
    <col min="11010" max="11264" width="9" style="13"/>
    <col min="11265" max="11265" width="81" style="13" customWidth="1"/>
    <col min="11266" max="11520" width="9" style="13"/>
    <col min="11521" max="11521" width="81" style="13" customWidth="1"/>
    <col min="11522" max="11776" width="9" style="13"/>
    <col min="11777" max="11777" width="81" style="13" customWidth="1"/>
    <col min="11778" max="12032" width="9" style="13"/>
    <col min="12033" max="12033" width="81" style="13" customWidth="1"/>
    <col min="12034" max="12288" width="9" style="13"/>
    <col min="12289" max="12289" width="81" style="13" customWidth="1"/>
    <col min="12290" max="12544" width="9" style="13"/>
    <col min="12545" max="12545" width="81" style="13" customWidth="1"/>
    <col min="12546" max="12800" width="9" style="13"/>
    <col min="12801" max="12801" width="81" style="13" customWidth="1"/>
    <col min="12802" max="13056" width="9" style="13"/>
    <col min="13057" max="13057" width="81" style="13" customWidth="1"/>
    <col min="13058" max="13312" width="9" style="13"/>
    <col min="13313" max="13313" width="81" style="13" customWidth="1"/>
    <col min="13314" max="13568" width="9" style="13"/>
    <col min="13569" max="13569" width="81" style="13" customWidth="1"/>
    <col min="13570" max="13824" width="9" style="13"/>
    <col min="13825" max="13825" width="81" style="13" customWidth="1"/>
    <col min="13826" max="14080" width="9" style="13"/>
    <col min="14081" max="14081" width="81" style="13" customWidth="1"/>
    <col min="14082" max="14336" width="9" style="13"/>
    <col min="14337" max="14337" width="81" style="13" customWidth="1"/>
    <col min="14338" max="14592" width="9" style="13"/>
    <col min="14593" max="14593" width="81" style="13" customWidth="1"/>
    <col min="14594" max="14848" width="9" style="13"/>
    <col min="14849" max="14849" width="81" style="13" customWidth="1"/>
    <col min="14850" max="15104" width="9" style="13"/>
    <col min="15105" max="15105" width="81" style="13" customWidth="1"/>
    <col min="15106" max="15360" width="9" style="13"/>
    <col min="15361" max="15361" width="81" style="13" customWidth="1"/>
    <col min="15362" max="15616" width="9" style="13"/>
    <col min="15617" max="15617" width="81" style="13" customWidth="1"/>
    <col min="15618" max="15872" width="9" style="13"/>
    <col min="15873" max="15873" width="81" style="13" customWidth="1"/>
    <col min="15874" max="16128" width="9" style="13"/>
    <col min="16129" max="16129" width="81" style="13" customWidth="1"/>
    <col min="16130" max="16384" width="9" style="13"/>
  </cols>
  <sheetData>
    <row r="1" spans="1:1" ht="24.95" customHeight="1">
      <c r="A1" s="14" t="s">
        <v>491</v>
      </c>
    </row>
    <row r="2" spans="1:1" ht="85.5" customHeight="1">
      <c r="A2" s="15" t="s">
        <v>492</v>
      </c>
    </row>
    <row r="3" spans="1:1" ht="40.5" customHeight="1">
      <c r="A3" s="15" t="s">
        <v>493</v>
      </c>
    </row>
    <row r="4" spans="1:1">
      <c r="A4" s="16"/>
    </row>
  </sheetData>
  <sheetProtection selectLockedCells="1"/>
  <phoneticPr fontId="98" type="noConversion"/>
  <printOptions horizontalCentered="1"/>
  <pageMargins left="0.70763888888888904" right="0.70763888888888904" top="0.74791666666666701" bottom="0.74791666666666701" header="0.31388888888888899" footer="0.31388888888888899"/>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enableFormatConditionsCalculation="0">
    <tabColor rgb="FFFFFF00"/>
  </sheetPr>
  <dimension ref="A1:G34"/>
  <sheetViews>
    <sheetView showZeros="0" view="pageBreakPreview" topLeftCell="A5" zoomScaleSheetLayoutView="100" workbookViewId="0">
      <selection activeCell="H15" sqref="H15"/>
    </sheetView>
  </sheetViews>
  <sheetFormatPr defaultColWidth="8.625" defaultRowHeight="13.5"/>
  <cols>
    <col min="1" max="1" width="8.625" style="395" customWidth="1"/>
    <col min="2" max="2" width="32.5" style="396" customWidth="1"/>
    <col min="3" max="3" width="6.625" style="397" customWidth="1"/>
    <col min="4" max="4" width="11" style="398" customWidth="1"/>
    <col min="5" max="5" width="12.625" style="398" customWidth="1"/>
    <col min="6" max="6" width="12.625" style="399" customWidth="1"/>
    <col min="7" max="7" width="11.625" style="397" customWidth="1"/>
    <col min="8" max="8" width="9" style="397" customWidth="1"/>
    <col min="9" max="16384" width="8.625" style="397"/>
  </cols>
  <sheetData>
    <row r="1" spans="1:7" s="393" customFormat="1" ht="24.95" customHeight="1">
      <c r="A1" s="419" t="s">
        <v>9</v>
      </c>
      <c r="B1" s="419"/>
      <c r="C1" s="419"/>
      <c r="D1" s="419"/>
      <c r="E1" s="419"/>
      <c r="F1" s="419"/>
    </row>
    <row r="2" spans="1:7" s="393" customFormat="1" ht="24.95" customHeight="1">
      <c r="A2" s="420" t="s">
        <v>10</v>
      </c>
      <c r="B2" s="420"/>
      <c r="C2" s="420"/>
      <c r="D2" s="420"/>
      <c r="E2" s="420"/>
      <c r="F2" s="420"/>
    </row>
    <row r="3" spans="1:7" s="393" customFormat="1" ht="24.95" customHeight="1">
      <c r="A3" s="421" t="s">
        <v>11</v>
      </c>
      <c r="B3" s="421"/>
      <c r="C3" s="421"/>
      <c r="D3" s="421"/>
      <c r="E3" s="421"/>
      <c r="F3" s="421"/>
    </row>
    <row r="4" spans="1:7" s="393" customFormat="1" ht="24.95" customHeight="1">
      <c r="A4" s="422" t="s">
        <v>12</v>
      </c>
      <c r="B4" s="422"/>
      <c r="C4" s="422"/>
      <c r="D4" s="422"/>
      <c r="E4" s="422"/>
      <c r="F4" s="422"/>
    </row>
    <row r="5" spans="1:7" s="393" customFormat="1" ht="27" customHeight="1">
      <c r="A5" s="423" t="s">
        <v>13</v>
      </c>
      <c r="B5" s="424"/>
      <c r="C5" s="424"/>
      <c r="D5" s="424"/>
      <c r="E5" s="424"/>
      <c r="F5" s="425"/>
    </row>
    <row r="6" spans="1:7" s="394" customFormat="1" ht="27" customHeight="1">
      <c r="A6" s="359" t="s">
        <v>14</v>
      </c>
      <c r="B6" s="360" t="s">
        <v>15</v>
      </c>
      <c r="C6" s="360" t="s">
        <v>16</v>
      </c>
      <c r="D6" s="360" t="s">
        <v>17</v>
      </c>
      <c r="E6" s="361" t="s">
        <v>18</v>
      </c>
      <c r="F6" s="362" t="s">
        <v>19</v>
      </c>
    </row>
    <row r="7" spans="1:7" ht="27" customHeight="1">
      <c r="A7" s="288" t="s">
        <v>20</v>
      </c>
      <c r="B7" s="400" t="s">
        <v>21</v>
      </c>
      <c r="C7" s="290"/>
      <c r="D7" s="401"/>
      <c r="E7" s="401"/>
      <c r="F7" s="293"/>
    </row>
    <row r="8" spans="1:7" ht="27" customHeight="1">
      <c r="A8" s="288" t="s">
        <v>22</v>
      </c>
      <c r="B8" s="400" t="s">
        <v>23</v>
      </c>
      <c r="C8" s="290" t="s">
        <v>24</v>
      </c>
      <c r="D8" s="291">
        <v>1</v>
      </c>
      <c r="E8" s="292"/>
      <c r="F8" s="293">
        <f>IF(D8&gt;0,ROUND(E8*D8,0),"")</f>
        <v>0</v>
      </c>
    </row>
    <row r="9" spans="1:7" ht="27" customHeight="1">
      <c r="A9" s="288" t="s">
        <v>25</v>
      </c>
      <c r="B9" s="400" t="s">
        <v>26</v>
      </c>
      <c r="C9" s="290" t="s">
        <v>24</v>
      </c>
      <c r="D9" s="291">
        <v>1</v>
      </c>
      <c r="E9" s="292"/>
      <c r="F9" s="293">
        <f t="shared" ref="F9:F17" si="0">IF(D9&gt;0,ROUND(E9*D9,0),"")</f>
        <v>0</v>
      </c>
    </row>
    <row r="10" spans="1:7" ht="27" customHeight="1">
      <c r="A10" s="288" t="s">
        <v>27</v>
      </c>
      <c r="B10" s="400" t="s">
        <v>28</v>
      </c>
      <c r="C10" s="290" t="s">
        <v>24</v>
      </c>
      <c r="D10" s="291">
        <v>1</v>
      </c>
      <c r="E10" s="402"/>
      <c r="F10" s="293">
        <f t="shared" si="0"/>
        <v>0</v>
      </c>
    </row>
    <row r="11" spans="1:7" ht="27" customHeight="1">
      <c r="A11" s="288" t="s">
        <v>29</v>
      </c>
      <c r="B11" s="400" t="s">
        <v>30</v>
      </c>
      <c r="C11" s="290" t="s">
        <v>24</v>
      </c>
      <c r="D11" s="291">
        <v>1</v>
      </c>
      <c r="E11" s="292"/>
      <c r="F11" s="293">
        <f t="shared" si="0"/>
        <v>0</v>
      </c>
    </row>
    <row r="12" spans="1:7" ht="27" customHeight="1">
      <c r="A12" s="288" t="s">
        <v>31</v>
      </c>
      <c r="B12" s="400" t="s">
        <v>32</v>
      </c>
      <c r="C12" s="290" t="s">
        <v>24</v>
      </c>
      <c r="D12" s="291">
        <v>1</v>
      </c>
      <c r="E12" s="292"/>
      <c r="F12" s="293">
        <f t="shared" si="0"/>
        <v>0</v>
      </c>
      <c r="G12" s="403"/>
    </row>
    <row r="13" spans="1:7" ht="27" customHeight="1">
      <c r="A13" s="288" t="s">
        <v>33</v>
      </c>
      <c r="B13" s="400" t="s">
        <v>34</v>
      </c>
      <c r="C13" s="290" t="s">
        <v>24</v>
      </c>
      <c r="D13" s="291">
        <v>1</v>
      </c>
      <c r="E13" s="404">
        <v>115628.91</v>
      </c>
      <c r="F13" s="293">
        <f t="shared" si="0"/>
        <v>115629</v>
      </c>
      <c r="G13" s="403"/>
    </row>
    <row r="14" spans="1:7" ht="27" customHeight="1">
      <c r="A14" s="288" t="s">
        <v>35</v>
      </c>
      <c r="B14" s="289" t="s">
        <v>36</v>
      </c>
      <c r="C14" s="290" t="s">
        <v>24</v>
      </c>
      <c r="D14" s="291">
        <v>1</v>
      </c>
      <c r="E14" s="404">
        <v>10000</v>
      </c>
      <c r="F14" s="293">
        <f t="shared" si="0"/>
        <v>10000</v>
      </c>
    </row>
    <row r="15" spans="1:7" ht="27" customHeight="1">
      <c r="A15" s="288" t="s">
        <v>37</v>
      </c>
      <c r="B15" s="289" t="s">
        <v>38</v>
      </c>
      <c r="C15" s="290" t="s">
        <v>24</v>
      </c>
      <c r="D15" s="291">
        <v>1</v>
      </c>
      <c r="E15" s="292"/>
      <c r="F15" s="293">
        <f t="shared" si="0"/>
        <v>0</v>
      </c>
    </row>
    <row r="16" spans="1:7" ht="27" customHeight="1">
      <c r="A16" s="288" t="s">
        <v>39</v>
      </c>
      <c r="B16" s="289" t="s">
        <v>40</v>
      </c>
      <c r="C16" s="290" t="s">
        <v>24</v>
      </c>
      <c r="D16" s="291">
        <v>1</v>
      </c>
      <c r="E16" s="292"/>
      <c r="F16" s="293">
        <f t="shared" si="0"/>
        <v>0</v>
      </c>
    </row>
    <row r="17" spans="1:7" ht="27" customHeight="1">
      <c r="A17" s="288" t="s">
        <v>41</v>
      </c>
      <c r="B17" s="400" t="s">
        <v>42</v>
      </c>
      <c r="C17" s="290" t="s">
        <v>24</v>
      </c>
      <c r="D17" s="291">
        <v>1</v>
      </c>
      <c r="E17" s="292"/>
      <c r="F17" s="293">
        <f t="shared" si="0"/>
        <v>0</v>
      </c>
    </row>
    <row r="18" spans="1:7" ht="27" customHeight="1">
      <c r="A18" s="417" t="s">
        <v>43</v>
      </c>
      <c r="B18" s="418"/>
      <c r="C18" s="418"/>
      <c r="D18" s="418"/>
      <c r="E18" s="418"/>
      <c r="F18" s="405">
        <f>SUM(F8:F17)</f>
        <v>125629</v>
      </c>
    </row>
    <row r="19" spans="1:7" ht="24.95" customHeight="1">
      <c r="A19" s="406"/>
      <c r="B19" s="406"/>
      <c r="C19" s="406"/>
      <c r="D19" s="407"/>
      <c r="E19" s="407"/>
      <c r="F19" s="408"/>
    </row>
    <row r="20" spans="1:7" ht="24.95" customHeight="1">
      <c r="G20" s="409"/>
    </row>
    <row r="21" spans="1:7" ht="24.95" customHeight="1"/>
    <row r="22" spans="1:7" ht="24.95" customHeight="1"/>
    <row r="23" spans="1:7" ht="24.95" customHeight="1"/>
    <row r="24" spans="1:7" ht="24.95" customHeight="1"/>
    <row r="25" spans="1:7" ht="24.95" customHeight="1"/>
    <row r="26" spans="1:7" ht="24.95" customHeight="1"/>
    <row r="27" spans="1:7" ht="24.95" customHeight="1"/>
    <row r="28" spans="1:7" ht="24.95" customHeight="1"/>
    <row r="29" spans="1:7" ht="24.95" customHeight="1"/>
    <row r="30" spans="1:7" ht="24.95" customHeight="1"/>
    <row r="31" spans="1:7" ht="24.95" customHeight="1"/>
    <row r="32" spans="1:7" ht="24.95" customHeight="1"/>
    <row r="33" ht="24.95" customHeight="1"/>
    <row r="34" ht="24.95" customHeight="1"/>
  </sheetData>
  <sheetProtection password="D10D" sheet="1" objects="1" scenarios="1"/>
  <protectedRanges>
    <protectedRange sqref="E10" name="区域1" securityDescriptor=""/>
  </protectedRanges>
  <mergeCells count="6">
    <mergeCell ref="A18:E18"/>
    <mergeCell ref="A1:F1"/>
    <mergeCell ref="A2:F2"/>
    <mergeCell ref="A3:F3"/>
    <mergeCell ref="A4:F4"/>
    <mergeCell ref="A5:F5"/>
  </mergeCells>
  <phoneticPr fontId="98" type="noConversion"/>
  <printOptions horizontalCentered="1"/>
  <pageMargins left="0.59027777777777801" right="0.59027777777777801" top="0.78680555555555598" bottom="0.78680555555555598" header="0" footer="0"/>
  <pageSetup paperSize="9"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dimension ref="A1:D10"/>
  <sheetViews>
    <sheetView showZeros="0" view="pageBreakPreview" zoomScaleSheetLayoutView="100" workbookViewId="0">
      <selection activeCell="F6" sqref="F6"/>
    </sheetView>
  </sheetViews>
  <sheetFormatPr defaultColWidth="9" defaultRowHeight="15"/>
  <cols>
    <col min="1" max="1" width="10.125" style="1" customWidth="1"/>
    <col min="2" max="2" width="31.625" style="2" customWidth="1"/>
    <col min="3" max="3" width="29.5" style="1" customWidth="1"/>
    <col min="4" max="4" width="12.625" style="1" customWidth="1"/>
    <col min="5" max="16384" width="9" style="1"/>
  </cols>
  <sheetData>
    <row r="1" spans="1:4" ht="30" customHeight="1">
      <c r="A1" s="514" t="s">
        <v>494</v>
      </c>
      <c r="B1" s="514"/>
      <c r="C1" s="514"/>
      <c r="D1" s="514"/>
    </row>
    <row r="2" spans="1:4" ht="41.25" customHeight="1">
      <c r="A2" s="3" t="s">
        <v>137</v>
      </c>
      <c r="B2" s="4" t="s">
        <v>495</v>
      </c>
      <c r="C2" s="4" t="s">
        <v>496</v>
      </c>
      <c r="D2" s="5" t="s">
        <v>497</v>
      </c>
    </row>
    <row r="3" spans="1:4" ht="41.25" customHeight="1">
      <c r="A3" s="6">
        <v>1</v>
      </c>
      <c r="B3" s="7" t="s">
        <v>498</v>
      </c>
      <c r="C3" s="8"/>
      <c r="D3" s="9"/>
    </row>
    <row r="4" spans="1:4" ht="41.25" customHeight="1">
      <c r="A4" s="10">
        <v>2</v>
      </c>
      <c r="B4" s="7" t="s">
        <v>499</v>
      </c>
      <c r="C4" s="8"/>
      <c r="D4" s="9"/>
    </row>
    <row r="5" spans="1:4" ht="41.25" customHeight="1">
      <c r="A5" s="10">
        <v>3</v>
      </c>
      <c r="B5" s="7" t="s">
        <v>500</v>
      </c>
      <c r="C5" s="8"/>
      <c r="D5" s="9"/>
    </row>
    <row r="6" spans="1:4" ht="41.25" customHeight="1">
      <c r="A6" s="10">
        <v>4</v>
      </c>
      <c r="B6" s="7" t="s">
        <v>501</v>
      </c>
      <c r="C6" s="8"/>
      <c r="D6" s="9"/>
    </row>
    <row r="7" spans="1:4" ht="41.25" customHeight="1">
      <c r="A7" s="10">
        <v>5</v>
      </c>
      <c r="B7" s="7" t="s">
        <v>502</v>
      </c>
      <c r="C7" s="8"/>
      <c r="D7" s="9"/>
    </row>
    <row r="8" spans="1:4" ht="41.25" customHeight="1">
      <c r="A8" s="10">
        <v>6</v>
      </c>
      <c r="B8" s="7" t="s">
        <v>503</v>
      </c>
      <c r="C8" s="8"/>
      <c r="D8" s="9"/>
    </row>
    <row r="9" spans="1:4" ht="41.25" customHeight="1">
      <c r="A9" s="11">
        <v>7</v>
      </c>
      <c r="B9" s="515" t="s">
        <v>504</v>
      </c>
      <c r="C9" s="516"/>
      <c r="D9" s="12">
        <f>SUM(D3:D8)</f>
        <v>0</v>
      </c>
    </row>
    <row r="10" spans="1:4" ht="82.5" customHeight="1">
      <c r="A10" s="517" t="s">
        <v>505</v>
      </c>
      <c r="B10" s="517"/>
      <c r="C10" s="518"/>
      <c r="D10" s="518"/>
    </row>
  </sheetData>
  <mergeCells count="3">
    <mergeCell ref="A1:D1"/>
    <mergeCell ref="B9:C9"/>
    <mergeCell ref="A10:D10"/>
  </mergeCells>
  <phoneticPr fontId="98" type="noConversion"/>
  <printOptions horizontalCentered="1"/>
  <pageMargins left="0.59027777777777801" right="0.59027777777777801" top="0.74791666666666701" bottom="0.74791666666666701" header="0.31388888888888899" footer="0.31388888888888899"/>
  <pageSetup paperSize="9" orientation="portrait" verticalDpi="1200" r:id="rId1"/>
</worksheet>
</file>

<file path=xl/worksheets/sheet3.xml><?xml version="1.0" encoding="utf-8"?>
<worksheet xmlns="http://schemas.openxmlformats.org/spreadsheetml/2006/main" xmlns:r="http://schemas.openxmlformats.org/officeDocument/2006/relationships">
  <sheetPr enableFormatConditionsCalculation="0">
    <tabColor rgb="FFFFFF00"/>
  </sheetPr>
  <dimension ref="A1:F42"/>
  <sheetViews>
    <sheetView showZeros="0" view="pageBreakPreview" zoomScaleSheetLayoutView="100" workbookViewId="0">
      <selection activeCell="E37" sqref="E37:E39"/>
    </sheetView>
  </sheetViews>
  <sheetFormatPr defaultColWidth="9" defaultRowHeight="13.5"/>
  <cols>
    <col min="1" max="1" width="8.625" style="356" customWidth="1"/>
    <col min="2" max="2" width="35.625" style="357" customWidth="1"/>
    <col min="3" max="3" width="6.625" style="86" customWidth="1"/>
    <col min="4" max="4" width="9.625" style="86" customWidth="1"/>
    <col min="5" max="6" width="10.625" style="358" customWidth="1"/>
    <col min="7" max="16384" width="9" style="86"/>
  </cols>
  <sheetData>
    <row r="1" spans="1:6" ht="22.35" customHeight="1">
      <c r="A1" s="426" t="s">
        <v>44</v>
      </c>
      <c r="B1" s="426"/>
      <c r="C1" s="426"/>
      <c r="D1" s="426"/>
      <c r="E1" s="426"/>
      <c r="F1" s="426"/>
    </row>
    <row r="2" spans="1:6" ht="22.35" customHeight="1">
      <c r="A2" s="427" t="s">
        <v>12</v>
      </c>
      <c r="B2" s="427"/>
      <c r="C2" s="427"/>
      <c r="D2" s="427"/>
      <c r="E2" s="427"/>
      <c r="F2" s="427"/>
    </row>
    <row r="3" spans="1:6" ht="21.95" customHeight="1">
      <c r="A3" s="428" t="s">
        <v>45</v>
      </c>
      <c r="B3" s="429"/>
      <c r="C3" s="429"/>
      <c r="D3" s="429"/>
      <c r="E3" s="429"/>
      <c r="F3" s="430"/>
    </row>
    <row r="4" spans="1:6" s="353" customFormat="1" ht="21.95" customHeight="1">
      <c r="A4" s="359" t="s">
        <v>14</v>
      </c>
      <c r="B4" s="360" t="s">
        <v>15</v>
      </c>
      <c r="C4" s="360" t="s">
        <v>16</v>
      </c>
      <c r="D4" s="360" t="s">
        <v>17</v>
      </c>
      <c r="E4" s="361" t="s">
        <v>18</v>
      </c>
      <c r="F4" s="362" t="s">
        <v>19</v>
      </c>
    </row>
    <row r="5" spans="1:6" s="354" customFormat="1" ht="21.95" customHeight="1">
      <c r="A5" s="363">
        <v>901</v>
      </c>
      <c r="B5" s="364" t="s">
        <v>46</v>
      </c>
      <c r="C5" s="365"/>
      <c r="D5" s="365"/>
      <c r="E5" s="366"/>
      <c r="F5" s="367" t="str">
        <f t="shared" ref="F5:F39" si="0">IF(D5&gt;0,ROUND(E5*D5,0),"")</f>
        <v/>
      </c>
    </row>
    <row r="6" spans="1:6" s="354" customFormat="1" ht="21.95" customHeight="1">
      <c r="A6" s="363" t="s">
        <v>47</v>
      </c>
      <c r="B6" s="364" t="s">
        <v>48</v>
      </c>
      <c r="C6" s="365"/>
      <c r="D6" s="365"/>
      <c r="E6" s="366"/>
      <c r="F6" s="367" t="str">
        <f t="shared" si="0"/>
        <v/>
      </c>
    </row>
    <row r="7" spans="1:6" s="354" customFormat="1" ht="21.95" customHeight="1">
      <c r="A7" s="368" t="s">
        <v>22</v>
      </c>
      <c r="B7" s="364" t="s">
        <v>49</v>
      </c>
      <c r="C7" s="365" t="s">
        <v>50</v>
      </c>
      <c r="D7" s="369">
        <v>78</v>
      </c>
      <c r="E7" s="285"/>
      <c r="F7" s="367">
        <f t="shared" si="0"/>
        <v>0</v>
      </c>
    </row>
    <row r="8" spans="1:6" s="354" customFormat="1" ht="21.95" customHeight="1">
      <c r="A8" s="368" t="s">
        <v>25</v>
      </c>
      <c r="B8" s="364" t="s">
        <v>51</v>
      </c>
      <c r="C8" s="365" t="s">
        <v>50</v>
      </c>
      <c r="D8" s="369">
        <v>84</v>
      </c>
      <c r="E8" s="285"/>
      <c r="F8" s="367">
        <f t="shared" si="0"/>
        <v>0</v>
      </c>
    </row>
    <row r="9" spans="1:6" s="354" customFormat="1" ht="21.95" customHeight="1">
      <c r="A9" s="368" t="s">
        <v>27</v>
      </c>
      <c r="B9" s="364" t="s">
        <v>52</v>
      </c>
      <c r="C9" s="365" t="s">
        <v>50</v>
      </c>
      <c r="D9" s="369">
        <v>14</v>
      </c>
      <c r="E9" s="285"/>
      <c r="F9" s="367">
        <f t="shared" si="0"/>
        <v>0</v>
      </c>
    </row>
    <row r="10" spans="1:6" s="354" customFormat="1" ht="21.95" customHeight="1">
      <c r="A10" s="368" t="s">
        <v>53</v>
      </c>
      <c r="B10" s="364" t="s">
        <v>54</v>
      </c>
      <c r="C10" s="365" t="s">
        <v>50</v>
      </c>
      <c r="D10" s="369">
        <v>8</v>
      </c>
      <c r="E10" s="285"/>
      <c r="F10" s="367">
        <f t="shared" si="0"/>
        <v>0</v>
      </c>
    </row>
    <row r="11" spans="1:6" s="354" customFormat="1" ht="21.95" customHeight="1">
      <c r="A11" s="368" t="s">
        <v>55</v>
      </c>
      <c r="B11" s="364" t="s">
        <v>56</v>
      </c>
      <c r="C11" s="365" t="s">
        <v>50</v>
      </c>
      <c r="D11" s="369">
        <v>8</v>
      </c>
      <c r="E11" s="285"/>
      <c r="F11" s="367">
        <f t="shared" si="0"/>
        <v>0</v>
      </c>
    </row>
    <row r="12" spans="1:6" s="354" customFormat="1" ht="21.95" customHeight="1">
      <c r="A12" s="363" t="s">
        <v>57</v>
      </c>
      <c r="B12" s="364" t="s">
        <v>58</v>
      </c>
      <c r="C12" s="365"/>
      <c r="D12" s="369"/>
      <c r="E12" s="366"/>
      <c r="F12" s="367" t="str">
        <f t="shared" si="0"/>
        <v/>
      </c>
    </row>
    <row r="13" spans="1:6" s="354" customFormat="1" ht="21.95" customHeight="1">
      <c r="A13" s="368" t="s">
        <v>22</v>
      </c>
      <c r="B13" s="364" t="s">
        <v>59</v>
      </c>
      <c r="C13" s="365" t="s">
        <v>50</v>
      </c>
      <c r="D13" s="369">
        <v>8</v>
      </c>
      <c r="E13" s="285"/>
      <c r="F13" s="367">
        <f t="shared" si="0"/>
        <v>0</v>
      </c>
    </row>
    <row r="14" spans="1:6" s="354" customFormat="1" ht="21.95" customHeight="1">
      <c r="A14" s="370" t="s">
        <v>60</v>
      </c>
      <c r="B14" s="364" t="s">
        <v>61</v>
      </c>
      <c r="C14" s="365"/>
      <c r="D14" s="371"/>
      <c r="E14" s="366"/>
      <c r="F14" s="367" t="str">
        <f t="shared" si="0"/>
        <v/>
      </c>
    </row>
    <row r="15" spans="1:6" s="354" customFormat="1" ht="21.95" customHeight="1">
      <c r="A15" s="372" t="s">
        <v>22</v>
      </c>
      <c r="B15" s="373" t="s">
        <v>62</v>
      </c>
      <c r="C15" s="369" t="s">
        <v>63</v>
      </c>
      <c r="D15" s="369">
        <v>86</v>
      </c>
      <c r="E15" s="285"/>
      <c r="F15" s="367">
        <f t="shared" si="0"/>
        <v>0</v>
      </c>
    </row>
    <row r="16" spans="1:6" s="354" customFormat="1" ht="21.95" customHeight="1">
      <c r="A16" s="372" t="s">
        <v>25</v>
      </c>
      <c r="B16" s="373" t="s">
        <v>64</v>
      </c>
      <c r="C16" s="369" t="s">
        <v>63</v>
      </c>
      <c r="D16" s="369">
        <v>14</v>
      </c>
      <c r="E16" s="285"/>
      <c r="F16" s="367"/>
    </row>
    <row r="17" spans="1:6" s="354" customFormat="1" ht="21.95" customHeight="1">
      <c r="A17" s="372" t="s">
        <v>27</v>
      </c>
      <c r="B17" s="373" t="s">
        <v>65</v>
      </c>
      <c r="C17" s="369" t="s">
        <v>63</v>
      </c>
      <c r="D17" s="369">
        <v>8</v>
      </c>
      <c r="E17" s="285"/>
      <c r="F17" s="367">
        <f t="shared" si="0"/>
        <v>0</v>
      </c>
    </row>
    <row r="18" spans="1:6" s="354" customFormat="1" ht="21.95" customHeight="1">
      <c r="A18" s="372" t="s">
        <v>53</v>
      </c>
      <c r="B18" s="373" t="s">
        <v>66</v>
      </c>
      <c r="C18" s="369" t="s">
        <v>63</v>
      </c>
      <c r="D18" s="369">
        <v>8</v>
      </c>
      <c r="E18" s="285"/>
      <c r="F18" s="367">
        <f t="shared" si="0"/>
        <v>0</v>
      </c>
    </row>
    <row r="19" spans="1:6" s="354" customFormat="1" ht="21.95" customHeight="1">
      <c r="A19" s="368" t="s">
        <v>55</v>
      </c>
      <c r="B19" s="374" t="s">
        <v>67</v>
      </c>
      <c r="C19" s="365" t="s">
        <v>68</v>
      </c>
      <c r="D19" s="365">
        <v>84</v>
      </c>
      <c r="E19" s="285"/>
      <c r="F19" s="367">
        <f t="shared" si="0"/>
        <v>0</v>
      </c>
    </row>
    <row r="20" spans="1:6" s="354" customFormat="1" ht="21.95" customHeight="1">
      <c r="A20" s="368" t="s">
        <v>69</v>
      </c>
      <c r="B20" s="374" t="s">
        <v>70</v>
      </c>
      <c r="C20" s="365" t="s">
        <v>68</v>
      </c>
      <c r="D20" s="365">
        <v>8</v>
      </c>
      <c r="E20" s="285"/>
      <c r="F20" s="367">
        <f t="shared" si="0"/>
        <v>0</v>
      </c>
    </row>
    <row r="21" spans="1:6" s="354" customFormat="1" ht="21.95" customHeight="1">
      <c r="A21" s="363" t="s">
        <v>71</v>
      </c>
      <c r="B21" s="364" t="s">
        <v>72</v>
      </c>
      <c r="C21" s="365"/>
      <c r="D21" s="365"/>
      <c r="E21" s="366"/>
      <c r="F21" s="367" t="str">
        <f t="shared" si="0"/>
        <v/>
      </c>
    </row>
    <row r="22" spans="1:6" s="355" customFormat="1" ht="21.95" customHeight="1">
      <c r="A22" s="363" t="s">
        <v>73</v>
      </c>
      <c r="B22" s="364" t="s">
        <v>74</v>
      </c>
      <c r="C22" s="365"/>
      <c r="D22" s="365"/>
      <c r="E22" s="366"/>
      <c r="F22" s="367" t="str">
        <f t="shared" si="0"/>
        <v/>
      </c>
    </row>
    <row r="23" spans="1:6" s="355" customFormat="1" ht="21.95" customHeight="1">
      <c r="A23" s="368" t="s">
        <v>22</v>
      </c>
      <c r="B23" s="364" t="s">
        <v>75</v>
      </c>
      <c r="C23" s="365" t="s">
        <v>76</v>
      </c>
      <c r="D23" s="365">
        <v>9403</v>
      </c>
      <c r="E23" s="285"/>
      <c r="F23" s="367">
        <f t="shared" si="0"/>
        <v>0</v>
      </c>
    </row>
    <row r="24" spans="1:6" s="355" customFormat="1" ht="21.95" customHeight="1">
      <c r="A24" s="368" t="s">
        <v>25</v>
      </c>
      <c r="B24" s="364" t="s">
        <v>77</v>
      </c>
      <c r="C24" s="365" t="s">
        <v>76</v>
      </c>
      <c r="D24" s="365">
        <v>1845</v>
      </c>
      <c r="E24" s="285"/>
      <c r="F24" s="367">
        <f t="shared" si="0"/>
        <v>0</v>
      </c>
    </row>
    <row r="25" spans="1:6" s="355" customFormat="1" ht="21.95" customHeight="1">
      <c r="A25" s="368" t="s">
        <v>27</v>
      </c>
      <c r="B25" s="364" t="s">
        <v>78</v>
      </c>
      <c r="C25" s="365" t="s">
        <v>76</v>
      </c>
      <c r="D25" s="365">
        <v>400</v>
      </c>
      <c r="E25" s="285"/>
      <c r="F25" s="367">
        <f t="shared" si="0"/>
        <v>0</v>
      </c>
    </row>
    <row r="26" spans="1:6" s="355" customFormat="1" ht="21.95" customHeight="1">
      <c r="A26" s="363" t="s">
        <v>79</v>
      </c>
      <c r="B26" s="375" t="s">
        <v>80</v>
      </c>
      <c r="C26" s="365"/>
      <c r="D26" s="365"/>
      <c r="E26" s="366"/>
      <c r="F26" s="367" t="str">
        <f t="shared" si="0"/>
        <v/>
      </c>
    </row>
    <row r="27" spans="1:6" s="355" customFormat="1" ht="21.95" customHeight="1">
      <c r="A27" s="363" t="s">
        <v>22</v>
      </c>
      <c r="B27" s="375" t="s">
        <v>81</v>
      </c>
      <c r="C27" s="365" t="s">
        <v>76</v>
      </c>
      <c r="D27" s="365">
        <v>2910</v>
      </c>
      <c r="E27" s="285"/>
      <c r="F27" s="367">
        <f t="shared" si="0"/>
        <v>0</v>
      </c>
    </row>
    <row r="28" spans="1:6" s="354" customFormat="1" ht="21.95" customHeight="1">
      <c r="A28" s="368" t="s">
        <v>82</v>
      </c>
      <c r="B28" s="364" t="s">
        <v>83</v>
      </c>
      <c r="C28" s="365"/>
      <c r="D28" s="365"/>
      <c r="E28" s="366"/>
      <c r="F28" s="367" t="str">
        <f t="shared" si="0"/>
        <v/>
      </c>
    </row>
    <row r="29" spans="1:6" s="354" customFormat="1" ht="21.95" customHeight="1">
      <c r="A29" s="368" t="s">
        <v>22</v>
      </c>
      <c r="B29" s="364" t="s">
        <v>84</v>
      </c>
      <c r="C29" s="376" t="s">
        <v>85</v>
      </c>
      <c r="D29" s="365">
        <v>150</v>
      </c>
      <c r="E29" s="285"/>
      <c r="F29" s="367">
        <f t="shared" si="0"/>
        <v>0</v>
      </c>
    </row>
    <row r="30" spans="1:6" s="354" customFormat="1" ht="21.95" customHeight="1">
      <c r="A30" s="368" t="s">
        <v>86</v>
      </c>
      <c r="B30" s="364" t="s">
        <v>87</v>
      </c>
      <c r="C30" s="365"/>
      <c r="D30" s="365"/>
      <c r="E30" s="366"/>
      <c r="F30" s="367" t="str">
        <f t="shared" si="0"/>
        <v/>
      </c>
    </row>
    <row r="31" spans="1:6" s="354" customFormat="1" ht="21.95" customHeight="1">
      <c r="A31" s="368" t="s">
        <v>88</v>
      </c>
      <c r="B31" s="364" t="s">
        <v>89</v>
      </c>
      <c r="C31" s="377"/>
      <c r="D31" s="365"/>
      <c r="E31" s="366"/>
      <c r="F31" s="367" t="str">
        <f t="shared" si="0"/>
        <v/>
      </c>
    </row>
    <row r="32" spans="1:6" s="355" customFormat="1" ht="21.95" customHeight="1">
      <c r="A32" s="368" t="s">
        <v>22</v>
      </c>
      <c r="B32" s="374" t="s">
        <v>90</v>
      </c>
      <c r="C32" s="378" t="s">
        <v>91</v>
      </c>
      <c r="D32" s="365">
        <f>149-19</f>
        <v>130</v>
      </c>
      <c r="E32" s="285"/>
      <c r="F32" s="367">
        <f t="shared" si="0"/>
        <v>0</v>
      </c>
    </row>
    <row r="33" spans="1:6" s="354" customFormat="1" ht="21.95" customHeight="1">
      <c r="A33" s="368" t="s">
        <v>92</v>
      </c>
      <c r="B33" s="374" t="s">
        <v>93</v>
      </c>
      <c r="C33" s="377"/>
      <c r="D33" s="365"/>
      <c r="E33" s="366"/>
      <c r="F33" s="367" t="str">
        <f t="shared" ref="F33:F34" si="1">IF(D33&gt;0,ROUND(E33*D33,0),"")</f>
        <v/>
      </c>
    </row>
    <row r="34" spans="1:6" s="355" customFormat="1" ht="21.95" customHeight="1">
      <c r="A34" s="368" t="s">
        <v>22</v>
      </c>
      <c r="B34" s="374" t="s">
        <v>94</v>
      </c>
      <c r="C34" s="378" t="s">
        <v>91</v>
      </c>
      <c r="D34" s="365">
        <v>4</v>
      </c>
      <c r="E34" s="285"/>
      <c r="F34" s="367">
        <f t="shared" si="1"/>
        <v>0</v>
      </c>
    </row>
    <row r="35" spans="1:6" s="355" customFormat="1" ht="21.95" customHeight="1">
      <c r="A35" s="379">
        <v>906</v>
      </c>
      <c r="B35" s="380" t="s">
        <v>95</v>
      </c>
      <c r="C35" s="381"/>
      <c r="D35" s="365"/>
      <c r="E35" s="382"/>
      <c r="F35" s="367" t="str">
        <f t="shared" si="0"/>
        <v/>
      </c>
    </row>
    <row r="36" spans="1:6" s="354" customFormat="1" ht="33" customHeight="1">
      <c r="A36" s="383" t="s">
        <v>96</v>
      </c>
      <c r="B36" s="384" t="s">
        <v>97</v>
      </c>
      <c r="C36" s="385"/>
      <c r="D36" s="365"/>
      <c r="E36" s="366"/>
      <c r="F36" s="367" t="str">
        <f t="shared" si="0"/>
        <v/>
      </c>
    </row>
    <row r="37" spans="1:6" s="354" customFormat="1" ht="21.95" customHeight="1">
      <c r="A37" s="368" t="s">
        <v>22</v>
      </c>
      <c r="B37" s="386" t="s">
        <v>98</v>
      </c>
      <c r="C37" s="385" t="s">
        <v>99</v>
      </c>
      <c r="D37" s="365">
        <v>4</v>
      </c>
      <c r="E37" s="285"/>
      <c r="F37" s="367">
        <f t="shared" si="0"/>
        <v>0</v>
      </c>
    </row>
    <row r="38" spans="1:6" s="354" customFormat="1" ht="28.7" customHeight="1">
      <c r="A38" s="368" t="s">
        <v>25</v>
      </c>
      <c r="B38" s="384" t="s">
        <v>100</v>
      </c>
      <c r="C38" s="385" t="s">
        <v>101</v>
      </c>
      <c r="D38" s="365">
        <v>6</v>
      </c>
      <c r="E38" s="285"/>
      <c r="F38" s="367">
        <f t="shared" si="0"/>
        <v>0</v>
      </c>
    </row>
    <row r="39" spans="1:6" s="354" customFormat="1" ht="28.7" customHeight="1">
      <c r="A39" s="387" t="s">
        <v>102</v>
      </c>
      <c r="B39" s="388" t="s">
        <v>103</v>
      </c>
      <c r="C39" s="389" t="s">
        <v>63</v>
      </c>
      <c r="D39" s="390">
        <v>6</v>
      </c>
      <c r="E39" s="285"/>
      <c r="F39" s="367">
        <f t="shared" si="0"/>
        <v>0</v>
      </c>
    </row>
    <row r="40" spans="1:6" s="355" customFormat="1" ht="21.95" customHeight="1">
      <c r="A40" s="431" t="s">
        <v>104</v>
      </c>
      <c r="B40" s="432"/>
      <c r="C40" s="432"/>
      <c r="D40" s="432"/>
      <c r="E40" s="432"/>
      <c r="F40" s="391">
        <f>SUM(F5:F39)</f>
        <v>0</v>
      </c>
    </row>
    <row r="41" spans="1:6">
      <c r="B41" s="86"/>
    </row>
    <row r="42" spans="1:6">
      <c r="B42" s="86"/>
      <c r="D42" s="392"/>
    </row>
  </sheetData>
  <sheetProtection password="D10D" sheet="1" objects="1" scenarios="1" selectLockedCells="1"/>
  <protectedRanges>
    <protectedRange password="CF7A" sqref="A1:D3" name="区域1_1" securityDescriptor=""/>
  </protectedRanges>
  <mergeCells count="4">
    <mergeCell ref="A1:F1"/>
    <mergeCell ref="A2:F2"/>
    <mergeCell ref="A3:F3"/>
    <mergeCell ref="A40:E40"/>
  </mergeCells>
  <phoneticPr fontId="98" type="noConversion"/>
  <printOptions horizontalCentered="1"/>
  <pageMargins left="0.70763888888888904" right="0.70763888888888904" top="0.74791666666666701" bottom="0.74791666666666701" header="0.31388888888888899" footer="0.31388888888888899"/>
  <pageSetup paperSize="9" orientation="portrait" r:id="rId1"/>
</worksheet>
</file>

<file path=xl/worksheets/sheet4.xml><?xml version="1.0" encoding="utf-8"?>
<worksheet xmlns="http://schemas.openxmlformats.org/spreadsheetml/2006/main" xmlns:r="http://schemas.openxmlformats.org/officeDocument/2006/relationships">
  <sheetPr enableFormatConditionsCalculation="0">
    <tabColor rgb="FFFFFF00"/>
  </sheetPr>
  <dimension ref="A1:F28"/>
  <sheetViews>
    <sheetView showZeros="0" view="pageBreakPreview" topLeftCell="A19" zoomScaleSheetLayoutView="100" workbookViewId="0">
      <selection activeCell="E17" sqref="E17:E20"/>
    </sheetView>
  </sheetViews>
  <sheetFormatPr defaultColWidth="8.875" defaultRowHeight="24.95" customHeight="1"/>
  <cols>
    <col min="1" max="1" width="8.875" style="332"/>
    <col min="2" max="2" width="24.125" style="332" customWidth="1"/>
    <col min="3" max="3" width="7.625" style="332" customWidth="1"/>
    <col min="4" max="4" width="11" style="332" customWidth="1"/>
    <col min="5" max="5" width="11.625" style="332" customWidth="1"/>
    <col min="6" max="6" width="13.875" style="333" customWidth="1"/>
    <col min="7" max="256" width="8.875" style="332"/>
    <col min="257" max="257" width="24.125" style="332" customWidth="1"/>
    <col min="258" max="258" width="7.625" style="332" customWidth="1"/>
    <col min="259" max="259" width="11" style="332" customWidth="1"/>
    <col min="260" max="260" width="11.625" style="332" customWidth="1"/>
    <col min="261" max="261" width="13.875" style="332" customWidth="1"/>
    <col min="262" max="512" width="8.875" style="332"/>
    <col min="513" max="513" width="24.125" style="332" customWidth="1"/>
    <col min="514" max="514" width="7.625" style="332" customWidth="1"/>
    <col min="515" max="515" width="11" style="332" customWidth="1"/>
    <col min="516" max="516" width="11.625" style="332" customWidth="1"/>
    <col min="517" max="517" width="13.875" style="332" customWidth="1"/>
    <col min="518" max="768" width="8.875" style="332"/>
    <col min="769" max="769" width="24.125" style="332" customWidth="1"/>
    <col min="770" max="770" width="7.625" style="332" customWidth="1"/>
    <col min="771" max="771" width="11" style="332" customWidth="1"/>
    <col min="772" max="772" width="11.625" style="332" customWidth="1"/>
    <col min="773" max="773" width="13.875" style="332" customWidth="1"/>
    <col min="774" max="1024" width="8.875" style="332"/>
    <col min="1025" max="1025" width="24.125" style="332" customWidth="1"/>
    <col min="1026" max="1026" width="7.625" style="332" customWidth="1"/>
    <col min="1027" max="1027" width="11" style="332" customWidth="1"/>
    <col min="1028" max="1028" width="11.625" style="332" customWidth="1"/>
    <col min="1029" max="1029" width="13.875" style="332" customWidth="1"/>
    <col min="1030" max="1280" width="8.875" style="332"/>
    <col min="1281" max="1281" width="24.125" style="332" customWidth="1"/>
    <col min="1282" max="1282" width="7.625" style="332" customWidth="1"/>
    <col min="1283" max="1283" width="11" style="332" customWidth="1"/>
    <col min="1284" max="1284" width="11.625" style="332" customWidth="1"/>
    <col min="1285" max="1285" width="13.875" style="332" customWidth="1"/>
    <col min="1286" max="1536" width="8.875" style="332"/>
    <col min="1537" max="1537" width="24.125" style="332" customWidth="1"/>
    <col min="1538" max="1538" width="7.625" style="332" customWidth="1"/>
    <col min="1539" max="1539" width="11" style="332" customWidth="1"/>
    <col min="1540" max="1540" width="11.625" style="332" customWidth="1"/>
    <col min="1541" max="1541" width="13.875" style="332" customWidth="1"/>
    <col min="1542" max="1792" width="8.875" style="332"/>
    <col min="1793" max="1793" width="24.125" style="332" customWidth="1"/>
    <col min="1794" max="1794" width="7.625" style="332" customWidth="1"/>
    <col min="1795" max="1795" width="11" style="332" customWidth="1"/>
    <col min="1796" max="1796" width="11.625" style="332" customWidth="1"/>
    <col min="1797" max="1797" width="13.875" style="332" customWidth="1"/>
    <col min="1798" max="2048" width="8.875" style="332"/>
    <col min="2049" max="2049" width="24.125" style="332" customWidth="1"/>
    <col min="2050" max="2050" width="7.625" style="332" customWidth="1"/>
    <col min="2051" max="2051" width="11" style="332" customWidth="1"/>
    <col min="2052" max="2052" width="11.625" style="332" customWidth="1"/>
    <col min="2053" max="2053" width="13.875" style="332" customWidth="1"/>
    <col min="2054" max="2304" width="8.875" style="332"/>
    <col min="2305" max="2305" width="24.125" style="332" customWidth="1"/>
    <col min="2306" max="2306" width="7.625" style="332" customWidth="1"/>
    <col min="2307" max="2307" width="11" style="332" customWidth="1"/>
    <col min="2308" max="2308" width="11.625" style="332" customWidth="1"/>
    <col min="2309" max="2309" width="13.875" style="332" customWidth="1"/>
    <col min="2310" max="2560" width="8.875" style="332"/>
    <col min="2561" max="2561" width="24.125" style="332" customWidth="1"/>
    <col min="2562" max="2562" width="7.625" style="332" customWidth="1"/>
    <col min="2563" max="2563" width="11" style="332" customWidth="1"/>
    <col min="2564" max="2564" width="11.625" style="332" customWidth="1"/>
    <col min="2565" max="2565" width="13.875" style="332" customWidth="1"/>
    <col min="2566" max="2816" width="8.875" style="332"/>
    <col min="2817" max="2817" width="24.125" style="332" customWidth="1"/>
    <col min="2818" max="2818" width="7.625" style="332" customWidth="1"/>
    <col min="2819" max="2819" width="11" style="332" customWidth="1"/>
    <col min="2820" max="2820" width="11.625" style="332" customWidth="1"/>
    <col min="2821" max="2821" width="13.875" style="332" customWidth="1"/>
    <col min="2822" max="3072" width="8.875" style="332"/>
    <col min="3073" max="3073" width="24.125" style="332" customWidth="1"/>
    <col min="3074" max="3074" width="7.625" style="332" customWidth="1"/>
    <col min="3075" max="3075" width="11" style="332" customWidth="1"/>
    <col min="3076" max="3076" width="11.625" style="332" customWidth="1"/>
    <col min="3077" max="3077" width="13.875" style="332" customWidth="1"/>
    <col min="3078" max="3328" width="8.875" style="332"/>
    <col min="3329" max="3329" width="24.125" style="332" customWidth="1"/>
    <col min="3330" max="3330" width="7.625" style="332" customWidth="1"/>
    <col min="3331" max="3331" width="11" style="332" customWidth="1"/>
    <col min="3332" max="3332" width="11.625" style="332" customWidth="1"/>
    <col min="3333" max="3333" width="13.875" style="332" customWidth="1"/>
    <col min="3334" max="3584" width="8.875" style="332"/>
    <col min="3585" max="3585" width="24.125" style="332" customWidth="1"/>
    <col min="3586" max="3586" width="7.625" style="332" customWidth="1"/>
    <col min="3587" max="3587" width="11" style="332" customWidth="1"/>
    <col min="3588" max="3588" width="11.625" style="332" customWidth="1"/>
    <col min="3589" max="3589" width="13.875" style="332" customWidth="1"/>
    <col min="3590" max="3840" width="8.875" style="332"/>
    <col min="3841" max="3841" width="24.125" style="332" customWidth="1"/>
    <col min="3842" max="3842" width="7.625" style="332" customWidth="1"/>
    <col min="3843" max="3843" width="11" style="332" customWidth="1"/>
    <col min="3844" max="3844" width="11.625" style="332" customWidth="1"/>
    <col min="3845" max="3845" width="13.875" style="332" customWidth="1"/>
    <col min="3846" max="4096" width="8.875" style="332"/>
    <col min="4097" max="4097" width="24.125" style="332" customWidth="1"/>
    <col min="4098" max="4098" width="7.625" style="332" customWidth="1"/>
    <col min="4099" max="4099" width="11" style="332" customWidth="1"/>
    <col min="4100" max="4100" width="11.625" style="332" customWidth="1"/>
    <col min="4101" max="4101" width="13.875" style="332" customWidth="1"/>
    <col min="4102" max="4352" width="8.875" style="332"/>
    <col min="4353" max="4353" width="24.125" style="332" customWidth="1"/>
    <col min="4354" max="4354" width="7.625" style="332" customWidth="1"/>
    <col min="4355" max="4355" width="11" style="332" customWidth="1"/>
    <col min="4356" max="4356" width="11.625" style="332" customWidth="1"/>
    <col min="4357" max="4357" width="13.875" style="332" customWidth="1"/>
    <col min="4358" max="4608" width="8.875" style="332"/>
    <col min="4609" max="4609" width="24.125" style="332" customWidth="1"/>
    <col min="4610" max="4610" width="7.625" style="332" customWidth="1"/>
    <col min="4611" max="4611" width="11" style="332" customWidth="1"/>
    <col min="4612" max="4612" width="11.625" style="332" customWidth="1"/>
    <col min="4613" max="4613" width="13.875" style="332" customWidth="1"/>
    <col min="4614" max="4864" width="8.875" style="332"/>
    <col min="4865" max="4865" width="24.125" style="332" customWidth="1"/>
    <col min="4866" max="4866" width="7.625" style="332" customWidth="1"/>
    <col min="4867" max="4867" width="11" style="332" customWidth="1"/>
    <col min="4868" max="4868" width="11.625" style="332" customWidth="1"/>
    <col min="4869" max="4869" width="13.875" style="332" customWidth="1"/>
    <col min="4870" max="5120" width="8.875" style="332"/>
    <col min="5121" max="5121" width="24.125" style="332" customWidth="1"/>
    <col min="5122" max="5122" width="7.625" style="332" customWidth="1"/>
    <col min="5123" max="5123" width="11" style="332" customWidth="1"/>
    <col min="5124" max="5124" width="11.625" style="332" customWidth="1"/>
    <col min="5125" max="5125" width="13.875" style="332" customWidth="1"/>
    <col min="5126" max="5376" width="8.875" style="332"/>
    <col min="5377" max="5377" width="24.125" style="332" customWidth="1"/>
    <col min="5378" max="5378" width="7.625" style="332" customWidth="1"/>
    <col min="5379" max="5379" width="11" style="332" customWidth="1"/>
    <col min="5380" max="5380" width="11.625" style="332" customWidth="1"/>
    <col min="5381" max="5381" width="13.875" style="332" customWidth="1"/>
    <col min="5382" max="5632" width="8.875" style="332"/>
    <col min="5633" max="5633" width="24.125" style="332" customWidth="1"/>
    <col min="5634" max="5634" width="7.625" style="332" customWidth="1"/>
    <col min="5635" max="5635" width="11" style="332" customWidth="1"/>
    <col min="5636" max="5636" width="11.625" style="332" customWidth="1"/>
    <col min="5637" max="5637" width="13.875" style="332" customWidth="1"/>
    <col min="5638" max="5888" width="8.875" style="332"/>
    <col min="5889" max="5889" width="24.125" style="332" customWidth="1"/>
    <col min="5890" max="5890" width="7.625" style="332" customWidth="1"/>
    <col min="5891" max="5891" width="11" style="332" customWidth="1"/>
    <col min="5892" max="5892" width="11.625" style="332" customWidth="1"/>
    <col min="5893" max="5893" width="13.875" style="332" customWidth="1"/>
    <col min="5894" max="6144" width="8.875" style="332"/>
    <col min="6145" max="6145" width="24.125" style="332" customWidth="1"/>
    <col min="6146" max="6146" width="7.625" style="332" customWidth="1"/>
    <col min="6147" max="6147" width="11" style="332" customWidth="1"/>
    <col min="6148" max="6148" width="11.625" style="332" customWidth="1"/>
    <col min="6149" max="6149" width="13.875" style="332" customWidth="1"/>
    <col min="6150" max="6400" width="8.875" style="332"/>
    <col min="6401" max="6401" width="24.125" style="332" customWidth="1"/>
    <col min="6402" max="6402" width="7.625" style="332" customWidth="1"/>
    <col min="6403" max="6403" width="11" style="332" customWidth="1"/>
    <col min="6404" max="6404" width="11.625" style="332" customWidth="1"/>
    <col min="6405" max="6405" width="13.875" style="332" customWidth="1"/>
    <col min="6406" max="6656" width="8.875" style="332"/>
    <col min="6657" max="6657" width="24.125" style="332" customWidth="1"/>
    <col min="6658" max="6658" width="7.625" style="332" customWidth="1"/>
    <col min="6659" max="6659" width="11" style="332" customWidth="1"/>
    <col min="6660" max="6660" width="11.625" style="332" customWidth="1"/>
    <col min="6661" max="6661" width="13.875" style="332" customWidth="1"/>
    <col min="6662" max="6912" width="8.875" style="332"/>
    <col min="6913" max="6913" width="24.125" style="332" customWidth="1"/>
    <col min="6914" max="6914" width="7.625" style="332" customWidth="1"/>
    <col min="6915" max="6915" width="11" style="332" customWidth="1"/>
    <col min="6916" max="6916" width="11.625" style="332" customWidth="1"/>
    <col min="6917" max="6917" width="13.875" style="332" customWidth="1"/>
    <col min="6918" max="7168" width="8.875" style="332"/>
    <col min="7169" max="7169" width="24.125" style="332" customWidth="1"/>
    <col min="7170" max="7170" width="7.625" style="332" customWidth="1"/>
    <col min="7171" max="7171" width="11" style="332" customWidth="1"/>
    <col min="7172" max="7172" width="11.625" style="332" customWidth="1"/>
    <col min="7173" max="7173" width="13.875" style="332" customWidth="1"/>
    <col min="7174" max="7424" width="8.875" style="332"/>
    <col min="7425" max="7425" width="24.125" style="332" customWidth="1"/>
    <col min="7426" max="7426" width="7.625" style="332" customWidth="1"/>
    <col min="7427" max="7427" width="11" style="332" customWidth="1"/>
    <col min="7428" max="7428" width="11.625" style="332" customWidth="1"/>
    <col min="7429" max="7429" width="13.875" style="332" customWidth="1"/>
    <col min="7430" max="7680" width="8.875" style="332"/>
    <col min="7681" max="7681" width="24.125" style="332" customWidth="1"/>
    <col min="7682" max="7682" width="7.625" style="332" customWidth="1"/>
    <col min="7683" max="7683" width="11" style="332" customWidth="1"/>
    <col min="7684" max="7684" width="11.625" style="332" customWidth="1"/>
    <col min="7685" max="7685" width="13.875" style="332" customWidth="1"/>
    <col min="7686" max="7936" width="8.875" style="332"/>
    <col min="7937" max="7937" width="24.125" style="332" customWidth="1"/>
    <col min="7938" max="7938" width="7.625" style="332" customWidth="1"/>
    <col min="7939" max="7939" width="11" style="332" customWidth="1"/>
    <col min="7940" max="7940" width="11.625" style="332" customWidth="1"/>
    <col min="7941" max="7941" width="13.875" style="332" customWidth="1"/>
    <col min="7942" max="8192" width="8.875" style="332"/>
    <col min="8193" max="8193" width="24.125" style="332" customWidth="1"/>
    <col min="8194" max="8194" width="7.625" style="332" customWidth="1"/>
    <col min="8195" max="8195" width="11" style="332" customWidth="1"/>
    <col min="8196" max="8196" width="11.625" style="332" customWidth="1"/>
    <col min="8197" max="8197" width="13.875" style="332" customWidth="1"/>
    <col min="8198" max="8448" width="8.875" style="332"/>
    <col min="8449" max="8449" width="24.125" style="332" customWidth="1"/>
    <col min="8450" max="8450" width="7.625" style="332" customWidth="1"/>
    <col min="8451" max="8451" width="11" style="332" customWidth="1"/>
    <col min="8452" max="8452" width="11.625" style="332" customWidth="1"/>
    <col min="8453" max="8453" width="13.875" style="332" customWidth="1"/>
    <col min="8454" max="8704" width="8.875" style="332"/>
    <col min="8705" max="8705" width="24.125" style="332" customWidth="1"/>
    <col min="8706" max="8706" width="7.625" style="332" customWidth="1"/>
    <col min="8707" max="8707" width="11" style="332" customWidth="1"/>
    <col min="8708" max="8708" width="11.625" style="332" customWidth="1"/>
    <col min="8709" max="8709" width="13.875" style="332" customWidth="1"/>
    <col min="8710" max="8960" width="8.875" style="332"/>
    <col min="8961" max="8961" width="24.125" style="332" customWidth="1"/>
    <col min="8962" max="8962" width="7.625" style="332" customWidth="1"/>
    <col min="8963" max="8963" width="11" style="332" customWidth="1"/>
    <col min="8964" max="8964" width="11.625" style="332" customWidth="1"/>
    <col min="8965" max="8965" width="13.875" style="332" customWidth="1"/>
    <col min="8966" max="9216" width="8.875" style="332"/>
    <col min="9217" max="9217" width="24.125" style="332" customWidth="1"/>
    <col min="9218" max="9218" width="7.625" style="332" customWidth="1"/>
    <col min="9219" max="9219" width="11" style="332" customWidth="1"/>
    <col min="9220" max="9220" width="11.625" style="332" customWidth="1"/>
    <col min="9221" max="9221" width="13.875" style="332" customWidth="1"/>
    <col min="9222" max="9472" width="8.875" style="332"/>
    <col min="9473" max="9473" width="24.125" style="332" customWidth="1"/>
    <col min="9474" max="9474" width="7.625" style="332" customWidth="1"/>
    <col min="9475" max="9475" width="11" style="332" customWidth="1"/>
    <col min="9476" max="9476" width="11.625" style="332" customWidth="1"/>
    <col min="9477" max="9477" width="13.875" style="332" customWidth="1"/>
    <col min="9478" max="9728" width="8.875" style="332"/>
    <col min="9729" max="9729" width="24.125" style="332" customWidth="1"/>
    <col min="9730" max="9730" width="7.625" style="332" customWidth="1"/>
    <col min="9731" max="9731" width="11" style="332" customWidth="1"/>
    <col min="9732" max="9732" width="11.625" style="332" customWidth="1"/>
    <col min="9733" max="9733" width="13.875" style="332" customWidth="1"/>
    <col min="9734" max="9984" width="8.875" style="332"/>
    <col min="9985" max="9985" width="24.125" style="332" customWidth="1"/>
    <col min="9986" max="9986" width="7.625" style="332" customWidth="1"/>
    <col min="9987" max="9987" width="11" style="332" customWidth="1"/>
    <col min="9988" max="9988" width="11.625" style="332" customWidth="1"/>
    <col min="9989" max="9989" width="13.875" style="332" customWidth="1"/>
    <col min="9990" max="10240" width="8.875" style="332"/>
    <col min="10241" max="10241" width="24.125" style="332" customWidth="1"/>
    <col min="10242" max="10242" width="7.625" style="332" customWidth="1"/>
    <col min="10243" max="10243" width="11" style="332" customWidth="1"/>
    <col min="10244" max="10244" width="11.625" style="332" customWidth="1"/>
    <col min="10245" max="10245" width="13.875" style="332" customWidth="1"/>
    <col min="10246" max="10496" width="8.875" style="332"/>
    <col min="10497" max="10497" width="24.125" style="332" customWidth="1"/>
    <col min="10498" max="10498" width="7.625" style="332" customWidth="1"/>
    <col min="10499" max="10499" width="11" style="332" customWidth="1"/>
    <col min="10500" max="10500" width="11.625" style="332" customWidth="1"/>
    <col min="10501" max="10501" width="13.875" style="332" customWidth="1"/>
    <col min="10502" max="10752" width="8.875" style="332"/>
    <col min="10753" max="10753" width="24.125" style="332" customWidth="1"/>
    <col min="10754" max="10754" width="7.625" style="332" customWidth="1"/>
    <col min="10755" max="10755" width="11" style="332" customWidth="1"/>
    <col min="10756" max="10756" width="11.625" style="332" customWidth="1"/>
    <col min="10757" max="10757" width="13.875" style="332" customWidth="1"/>
    <col min="10758" max="11008" width="8.875" style="332"/>
    <col min="11009" max="11009" width="24.125" style="332" customWidth="1"/>
    <col min="11010" max="11010" width="7.625" style="332" customWidth="1"/>
    <col min="11011" max="11011" width="11" style="332" customWidth="1"/>
    <col min="11012" max="11012" width="11.625" style="332" customWidth="1"/>
    <col min="11013" max="11013" width="13.875" style="332" customWidth="1"/>
    <col min="11014" max="11264" width="8.875" style="332"/>
    <col min="11265" max="11265" width="24.125" style="332" customWidth="1"/>
    <col min="11266" max="11266" width="7.625" style="332" customWidth="1"/>
    <col min="11267" max="11267" width="11" style="332" customWidth="1"/>
    <col min="11268" max="11268" width="11.625" style="332" customWidth="1"/>
    <col min="11269" max="11269" width="13.875" style="332" customWidth="1"/>
    <col min="11270" max="11520" width="8.875" style="332"/>
    <col min="11521" max="11521" width="24.125" style="332" customWidth="1"/>
    <col min="11522" max="11522" width="7.625" style="332" customWidth="1"/>
    <col min="11523" max="11523" width="11" style="332" customWidth="1"/>
    <col min="11524" max="11524" width="11.625" style="332" customWidth="1"/>
    <col min="11525" max="11525" width="13.875" style="332" customWidth="1"/>
    <col min="11526" max="11776" width="8.875" style="332"/>
    <col min="11777" max="11777" width="24.125" style="332" customWidth="1"/>
    <col min="11778" max="11778" width="7.625" style="332" customWidth="1"/>
    <col min="11779" max="11779" width="11" style="332" customWidth="1"/>
    <col min="11780" max="11780" width="11.625" style="332" customWidth="1"/>
    <col min="11781" max="11781" width="13.875" style="332" customWidth="1"/>
    <col min="11782" max="12032" width="8.875" style="332"/>
    <col min="12033" max="12033" width="24.125" style="332" customWidth="1"/>
    <col min="12034" max="12034" width="7.625" style="332" customWidth="1"/>
    <col min="12035" max="12035" width="11" style="332" customWidth="1"/>
    <col min="12036" max="12036" width="11.625" style="332" customWidth="1"/>
    <col min="12037" max="12037" width="13.875" style="332" customWidth="1"/>
    <col min="12038" max="12288" width="8.875" style="332"/>
    <col min="12289" max="12289" width="24.125" style="332" customWidth="1"/>
    <col min="12290" max="12290" width="7.625" style="332" customWidth="1"/>
    <col min="12291" max="12291" width="11" style="332" customWidth="1"/>
    <col min="12292" max="12292" width="11.625" style="332" customWidth="1"/>
    <col min="12293" max="12293" width="13.875" style="332" customWidth="1"/>
    <col min="12294" max="12544" width="8.875" style="332"/>
    <col min="12545" max="12545" width="24.125" style="332" customWidth="1"/>
    <col min="12546" max="12546" width="7.625" style="332" customWidth="1"/>
    <col min="12547" max="12547" width="11" style="332" customWidth="1"/>
    <col min="12548" max="12548" width="11.625" style="332" customWidth="1"/>
    <col min="12549" max="12549" width="13.875" style="332" customWidth="1"/>
    <col min="12550" max="12800" width="8.875" style="332"/>
    <col min="12801" max="12801" width="24.125" style="332" customWidth="1"/>
    <col min="12802" max="12802" width="7.625" style="332" customWidth="1"/>
    <col min="12803" max="12803" width="11" style="332" customWidth="1"/>
    <col min="12804" max="12804" width="11.625" style="332" customWidth="1"/>
    <col min="12805" max="12805" width="13.875" style="332" customWidth="1"/>
    <col min="12806" max="13056" width="8.875" style="332"/>
    <col min="13057" max="13057" width="24.125" style="332" customWidth="1"/>
    <col min="13058" max="13058" width="7.625" style="332" customWidth="1"/>
    <col min="13059" max="13059" width="11" style="332" customWidth="1"/>
    <col min="13060" max="13060" width="11.625" style="332" customWidth="1"/>
    <col min="13061" max="13061" width="13.875" style="332" customWidth="1"/>
    <col min="13062" max="13312" width="8.875" style="332"/>
    <col min="13313" max="13313" width="24.125" style="332" customWidth="1"/>
    <col min="13314" max="13314" width="7.625" style="332" customWidth="1"/>
    <col min="13315" max="13315" width="11" style="332" customWidth="1"/>
    <col min="13316" max="13316" width="11.625" style="332" customWidth="1"/>
    <col min="13317" max="13317" width="13.875" style="332" customWidth="1"/>
    <col min="13318" max="13568" width="8.875" style="332"/>
    <col min="13569" max="13569" width="24.125" style="332" customWidth="1"/>
    <col min="13570" max="13570" width="7.625" style="332" customWidth="1"/>
    <col min="13571" max="13571" width="11" style="332" customWidth="1"/>
    <col min="13572" max="13572" width="11.625" style="332" customWidth="1"/>
    <col min="13573" max="13573" width="13.875" style="332" customWidth="1"/>
    <col min="13574" max="13824" width="8.875" style="332"/>
    <col min="13825" max="13825" width="24.125" style="332" customWidth="1"/>
    <col min="13826" max="13826" width="7.625" style="332" customWidth="1"/>
    <col min="13827" max="13827" width="11" style="332" customWidth="1"/>
    <col min="13828" max="13828" width="11.625" style="332" customWidth="1"/>
    <col min="13829" max="13829" width="13.875" style="332" customWidth="1"/>
    <col min="13830" max="14080" width="8.875" style="332"/>
    <col min="14081" max="14081" width="24.125" style="332" customWidth="1"/>
    <col min="14082" max="14082" width="7.625" style="332" customWidth="1"/>
    <col min="14083" max="14083" width="11" style="332" customWidth="1"/>
    <col min="14084" max="14084" width="11.625" style="332" customWidth="1"/>
    <col min="14085" max="14085" width="13.875" style="332" customWidth="1"/>
    <col min="14086" max="14336" width="8.875" style="332"/>
    <col min="14337" max="14337" width="24.125" style="332" customWidth="1"/>
    <col min="14338" max="14338" width="7.625" style="332" customWidth="1"/>
    <col min="14339" max="14339" width="11" style="332" customWidth="1"/>
    <col min="14340" max="14340" width="11.625" style="332" customWidth="1"/>
    <col min="14341" max="14341" width="13.875" style="332" customWidth="1"/>
    <col min="14342" max="14592" width="8.875" style="332"/>
    <col min="14593" max="14593" width="24.125" style="332" customWidth="1"/>
    <col min="14594" max="14594" width="7.625" style="332" customWidth="1"/>
    <col min="14595" max="14595" width="11" style="332" customWidth="1"/>
    <col min="14596" max="14596" width="11.625" style="332" customWidth="1"/>
    <col min="14597" max="14597" width="13.875" style="332" customWidth="1"/>
    <col min="14598" max="14848" width="8.875" style="332"/>
    <col min="14849" max="14849" width="24.125" style="332" customWidth="1"/>
    <col min="14850" max="14850" width="7.625" style="332" customWidth="1"/>
    <col min="14851" max="14851" width="11" style="332" customWidth="1"/>
    <col min="14852" max="14852" width="11.625" style="332" customWidth="1"/>
    <col min="14853" max="14853" width="13.875" style="332" customWidth="1"/>
    <col min="14854" max="15104" width="8.875" style="332"/>
    <col min="15105" max="15105" width="24.125" style="332" customWidth="1"/>
    <col min="15106" max="15106" width="7.625" style="332" customWidth="1"/>
    <col min="15107" max="15107" width="11" style="332" customWidth="1"/>
    <col min="15108" max="15108" width="11.625" style="332" customWidth="1"/>
    <col min="15109" max="15109" width="13.875" style="332" customWidth="1"/>
    <col min="15110" max="15360" width="8.875" style="332"/>
    <col min="15361" max="15361" width="24.125" style="332" customWidth="1"/>
    <col min="15362" max="15362" width="7.625" style="332" customWidth="1"/>
    <col min="15363" max="15363" width="11" style="332" customWidth="1"/>
    <col min="15364" max="15364" width="11.625" style="332" customWidth="1"/>
    <col min="15365" max="15365" width="13.875" style="332" customWidth="1"/>
    <col min="15366" max="15616" width="8.875" style="332"/>
    <col min="15617" max="15617" width="24.125" style="332" customWidth="1"/>
    <col min="15618" max="15618" width="7.625" style="332" customWidth="1"/>
    <col min="15619" max="15619" width="11" style="332" customWidth="1"/>
    <col min="15620" max="15620" width="11.625" style="332" customWidth="1"/>
    <col min="15621" max="15621" width="13.875" style="332" customWidth="1"/>
    <col min="15622" max="15872" width="8.875" style="332"/>
    <col min="15873" max="15873" width="24.125" style="332" customWidth="1"/>
    <col min="15874" max="15874" width="7.625" style="332" customWidth="1"/>
    <col min="15875" max="15875" width="11" style="332" customWidth="1"/>
    <col min="15876" max="15876" width="11.625" style="332" customWidth="1"/>
    <col min="15877" max="15877" width="13.875" style="332" customWidth="1"/>
    <col min="15878" max="16128" width="8.875" style="332"/>
    <col min="16129" max="16129" width="24.125" style="332" customWidth="1"/>
    <col min="16130" max="16130" width="7.625" style="332" customWidth="1"/>
    <col min="16131" max="16131" width="11" style="332" customWidth="1"/>
    <col min="16132" max="16132" width="11.625" style="332" customWidth="1"/>
    <col min="16133" max="16133" width="13.875" style="332" customWidth="1"/>
    <col min="16134" max="16384" width="8.875" style="332"/>
  </cols>
  <sheetData>
    <row r="1" spans="1:6" s="329" customFormat="1" ht="24.95" customHeight="1">
      <c r="A1" s="448" t="s">
        <v>105</v>
      </c>
      <c r="B1" s="448"/>
      <c r="C1" s="448"/>
      <c r="D1" s="448"/>
      <c r="E1" s="448"/>
      <c r="F1" s="448"/>
    </row>
    <row r="2" spans="1:6" s="330" customFormat="1" ht="20.100000000000001" customHeight="1">
      <c r="A2" s="442" t="s">
        <v>106</v>
      </c>
      <c r="B2" s="442"/>
      <c r="C2" s="442"/>
      <c r="D2" s="442"/>
      <c r="E2" s="442"/>
      <c r="F2" s="442"/>
    </row>
    <row r="3" spans="1:6" s="331" customFormat="1" ht="20.100000000000001" customHeight="1">
      <c r="A3" s="334" t="s">
        <v>107</v>
      </c>
      <c r="B3" s="335" t="s">
        <v>15</v>
      </c>
      <c r="C3" s="335" t="s">
        <v>16</v>
      </c>
      <c r="D3" s="335" t="s">
        <v>108</v>
      </c>
      <c r="E3" s="335" t="s">
        <v>18</v>
      </c>
      <c r="F3" s="336" t="s">
        <v>19</v>
      </c>
    </row>
    <row r="4" spans="1:6" s="330" customFormat="1" ht="16.5" customHeight="1">
      <c r="A4" s="337">
        <v>101</v>
      </c>
      <c r="B4" s="338" t="s">
        <v>109</v>
      </c>
      <c r="C4" s="338" t="s">
        <v>110</v>
      </c>
      <c r="D4" s="339">
        <v>50</v>
      </c>
      <c r="E4" s="340"/>
      <c r="F4" s="341">
        <f>IF(D4&gt;0,ROUND(D4*E4,0),"")</f>
        <v>0</v>
      </c>
    </row>
    <row r="5" spans="1:6" s="330" customFormat="1" ht="16.5" customHeight="1">
      <c r="A5" s="337">
        <v>102</v>
      </c>
      <c r="B5" s="338" t="s">
        <v>111</v>
      </c>
      <c r="C5" s="338" t="s">
        <v>110</v>
      </c>
      <c r="D5" s="339">
        <v>50</v>
      </c>
      <c r="E5" s="340"/>
      <c r="F5" s="341">
        <f>IF(D5&gt;0,ROUND(D5*E5,0),"")</f>
        <v>0</v>
      </c>
    </row>
    <row r="6" spans="1:6" s="330" customFormat="1" ht="25.5" customHeight="1">
      <c r="A6" s="443" t="s">
        <v>112</v>
      </c>
      <c r="B6" s="444"/>
      <c r="C6" s="444"/>
      <c r="D6" s="444"/>
      <c r="E6" s="445"/>
      <c r="F6" s="342">
        <f>SUM(F4:F5)</f>
        <v>0</v>
      </c>
    </row>
    <row r="7" spans="1:6" s="330" customFormat="1" ht="15" customHeight="1">
      <c r="F7" s="343"/>
    </row>
    <row r="8" spans="1:6" s="330" customFormat="1" ht="20.100000000000001" customHeight="1">
      <c r="A8" s="442" t="s">
        <v>113</v>
      </c>
      <c r="B8" s="442"/>
      <c r="C8" s="442"/>
      <c r="D8" s="442"/>
      <c r="E8" s="442"/>
      <c r="F8" s="442"/>
    </row>
    <row r="9" spans="1:6" s="331" customFormat="1" ht="20.100000000000001" customHeight="1">
      <c r="A9" s="334" t="s">
        <v>107</v>
      </c>
      <c r="B9" s="335" t="s">
        <v>15</v>
      </c>
      <c r="C9" s="335" t="s">
        <v>16</v>
      </c>
      <c r="D9" s="335" t="s">
        <v>108</v>
      </c>
      <c r="E9" s="335" t="s">
        <v>18</v>
      </c>
      <c r="F9" s="336" t="s">
        <v>19</v>
      </c>
    </row>
    <row r="10" spans="1:6" s="330" customFormat="1" ht="18" customHeight="1">
      <c r="A10" s="337">
        <v>201</v>
      </c>
      <c r="B10" s="338" t="s">
        <v>114</v>
      </c>
      <c r="C10" s="338" t="s">
        <v>115</v>
      </c>
      <c r="D10" s="339">
        <v>1</v>
      </c>
      <c r="E10" s="340"/>
      <c r="F10" s="341">
        <f>IF(D10&gt;0,ROUND(D10*E10,0),"")</f>
        <v>0</v>
      </c>
    </row>
    <row r="11" spans="1:6" s="330" customFormat="1" ht="18" customHeight="1">
      <c r="A11" s="337">
        <v>202</v>
      </c>
      <c r="B11" s="338" t="s">
        <v>116</v>
      </c>
      <c r="C11" s="338" t="s">
        <v>115</v>
      </c>
      <c r="D11" s="339">
        <v>1</v>
      </c>
      <c r="E11" s="340"/>
      <c r="F11" s="341">
        <f t="shared" ref="F11:F12" si="0">IF(D11&gt;0,ROUND(D11*E11,0),"")</f>
        <v>0</v>
      </c>
    </row>
    <row r="12" spans="1:6" s="330" customFormat="1" ht="18" customHeight="1">
      <c r="A12" s="337">
        <v>203</v>
      </c>
      <c r="B12" s="338" t="s">
        <v>117</v>
      </c>
      <c r="C12" s="338" t="s">
        <v>115</v>
      </c>
      <c r="D12" s="339">
        <v>1</v>
      </c>
      <c r="E12" s="340"/>
      <c r="F12" s="341">
        <f t="shared" si="0"/>
        <v>0</v>
      </c>
    </row>
    <row r="13" spans="1:6" s="330" customFormat="1" ht="25.5" customHeight="1">
      <c r="A13" s="443" t="s">
        <v>118</v>
      </c>
      <c r="B13" s="444"/>
      <c r="C13" s="444"/>
      <c r="D13" s="444"/>
      <c r="E13" s="445"/>
      <c r="F13" s="344">
        <f>SUM(F10:F12)</f>
        <v>0</v>
      </c>
    </row>
    <row r="14" spans="1:6" s="330" customFormat="1" ht="16.5" customHeight="1">
      <c r="A14" s="345"/>
      <c r="B14" s="345"/>
      <c r="C14" s="345"/>
      <c r="D14" s="345"/>
      <c r="E14" s="345"/>
      <c r="F14" s="346"/>
    </row>
    <row r="15" spans="1:6" s="330" customFormat="1" ht="20.100000000000001" customHeight="1">
      <c r="A15" s="442" t="s">
        <v>119</v>
      </c>
      <c r="B15" s="442"/>
      <c r="C15" s="442"/>
      <c r="D15" s="442"/>
      <c r="E15" s="442"/>
      <c r="F15" s="442"/>
    </row>
    <row r="16" spans="1:6" s="331" customFormat="1" ht="20.100000000000001" customHeight="1">
      <c r="A16" s="334" t="s">
        <v>107</v>
      </c>
      <c r="B16" s="335" t="s">
        <v>15</v>
      </c>
      <c r="C16" s="335" t="s">
        <v>16</v>
      </c>
      <c r="D16" s="335" t="s">
        <v>108</v>
      </c>
      <c r="E16" s="335" t="s">
        <v>18</v>
      </c>
      <c r="F16" s="336" t="s">
        <v>19</v>
      </c>
    </row>
    <row r="17" spans="1:6" s="330" customFormat="1" ht="17.25" customHeight="1">
      <c r="A17" s="347">
        <v>301</v>
      </c>
      <c r="B17" s="338" t="s">
        <v>120</v>
      </c>
      <c r="C17" s="338" t="s">
        <v>110</v>
      </c>
      <c r="D17" s="338">
        <v>5</v>
      </c>
      <c r="E17" s="340"/>
      <c r="F17" s="341">
        <f t="shared" ref="F17:F20" si="1">IF(D17&gt;0,ROUND(D17*E17,0),"")</f>
        <v>0</v>
      </c>
    </row>
    <row r="18" spans="1:6" s="330" customFormat="1" ht="17.25" customHeight="1">
      <c r="A18" s="347">
        <v>302</v>
      </c>
      <c r="B18" s="338" t="s">
        <v>121</v>
      </c>
      <c r="C18" s="338" t="s">
        <v>110</v>
      </c>
      <c r="D18" s="348">
        <v>5</v>
      </c>
      <c r="E18" s="340"/>
      <c r="F18" s="341">
        <f t="shared" si="1"/>
        <v>0</v>
      </c>
    </row>
    <row r="19" spans="1:6" s="330" customFormat="1" ht="17.25" customHeight="1">
      <c r="A19" s="347">
        <v>303</v>
      </c>
      <c r="B19" s="338" t="s">
        <v>122</v>
      </c>
      <c r="C19" s="338" t="s">
        <v>110</v>
      </c>
      <c r="D19" s="348">
        <v>5</v>
      </c>
      <c r="E19" s="340"/>
      <c r="F19" s="341">
        <f t="shared" si="1"/>
        <v>0</v>
      </c>
    </row>
    <row r="20" spans="1:6" s="330" customFormat="1" ht="17.25" customHeight="1">
      <c r="A20" s="347">
        <v>304</v>
      </c>
      <c r="B20" s="338" t="s">
        <v>123</v>
      </c>
      <c r="C20" s="338" t="s">
        <v>110</v>
      </c>
      <c r="D20" s="348">
        <v>5</v>
      </c>
      <c r="E20" s="340"/>
      <c r="F20" s="341">
        <f t="shared" si="1"/>
        <v>0</v>
      </c>
    </row>
    <row r="21" spans="1:6" s="330" customFormat="1" ht="28.5" customHeight="1">
      <c r="A21" s="443" t="s">
        <v>124</v>
      </c>
      <c r="B21" s="444"/>
      <c r="C21" s="444"/>
      <c r="D21" s="444"/>
      <c r="E21" s="445"/>
      <c r="F21" s="344">
        <f>SUM(F17:F20)</f>
        <v>0</v>
      </c>
    </row>
    <row r="22" spans="1:6" s="330" customFormat="1" ht="14.25" customHeight="1">
      <c r="A22" s="349"/>
      <c r="F22" s="343"/>
    </row>
    <row r="23" spans="1:6" s="330" customFormat="1" ht="20.100000000000001" customHeight="1">
      <c r="A23" s="442" t="s">
        <v>125</v>
      </c>
      <c r="B23" s="442"/>
      <c r="C23" s="442"/>
      <c r="D23" s="442"/>
      <c r="E23" s="442"/>
      <c r="F23" s="442"/>
    </row>
    <row r="24" spans="1:6" s="331" customFormat="1" ht="24.95" customHeight="1">
      <c r="A24" s="446" t="s">
        <v>126</v>
      </c>
      <c r="B24" s="447"/>
      <c r="C24" s="447" t="s">
        <v>127</v>
      </c>
      <c r="D24" s="447"/>
      <c r="E24" s="447"/>
      <c r="F24" s="336" t="s">
        <v>128</v>
      </c>
    </row>
    <row r="25" spans="1:6" s="330" customFormat="1" ht="20.25" customHeight="1">
      <c r="A25" s="437" t="s">
        <v>129</v>
      </c>
      <c r="B25" s="438"/>
      <c r="C25" s="439">
        <f>F6</f>
        <v>0</v>
      </c>
      <c r="D25" s="440"/>
      <c r="E25" s="440"/>
      <c r="F25" s="350"/>
    </row>
    <row r="26" spans="1:6" s="330" customFormat="1" ht="20.25" customHeight="1">
      <c r="A26" s="437" t="s">
        <v>130</v>
      </c>
      <c r="B26" s="438"/>
      <c r="C26" s="439">
        <f>F13</f>
        <v>0</v>
      </c>
      <c r="D26" s="440"/>
      <c r="E26" s="440"/>
      <c r="F26" s="350"/>
    </row>
    <row r="27" spans="1:6" s="330" customFormat="1" ht="20.25" customHeight="1">
      <c r="A27" s="437" t="s">
        <v>131</v>
      </c>
      <c r="B27" s="438"/>
      <c r="C27" s="441">
        <f>F21</f>
        <v>0</v>
      </c>
      <c r="D27" s="440"/>
      <c r="E27" s="440"/>
      <c r="F27" s="351"/>
    </row>
    <row r="28" spans="1:6" s="330" customFormat="1" ht="35.1" customHeight="1">
      <c r="A28" s="433" t="s">
        <v>132</v>
      </c>
      <c r="B28" s="434"/>
      <c r="C28" s="435">
        <f>SUM(C25:E27)</f>
        <v>0</v>
      </c>
      <c r="D28" s="436"/>
      <c r="E28" s="436"/>
      <c r="F28" s="352"/>
    </row>
  </sheetData>
  <sheetProtection password="D10D" sheet="1" objects="1" scenarios="1"/>
  <mergeCells count="18">
    <mergeCell ref="A1:F1"/>
    <mergeCell ref="A2:F2"/>
    <mergeCell ref="A6:E6"/>
    <mergeCell ref="A8:F8"/>
    <mergeCell ref="A13:E13"/>
    <mergeCell ref="A15:F15"/>
    <mergeCell ref="A21:E21"/>
    <mergeCell ref="A23:F23"/>
    <mergeCell ref="A24:B24"/>
    <mergeCell ref="C24:E24"/>
    <mergeCell ref="A28:B28"/>
    <mergeCell ref="C28:E28"/>
    <mergeCell ref="A25:B25"/>
    <mergeCell ref="C25:E25"/>
    <mergeCell ref="A26:B26"/>
    <mergeCell ref="C26:E26"/>
    <mergeCell ref="A27:B27"/>
    <mergeCell ref="C27:E27"/>
  </mergeCells>
  <phoneticPr fontId="98" type="noConversion"/>
  <printOptions horizontalCentered="1"/>
  <pageMargins left="0.70763888888888904" right="0.70763888888888904" top="0.78680555555555598" bottom="0.78680555555555598" header="0.31388888888888899" footer="0.31388888888888899"/>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sheetPr enableFormatConditionsCalculation="0">
    <tabColor rgb="FFFFFF00"/>
  </sheetPr>
  <dimension ref="A1:F9"/>
  <sheetViews>
    <sheetView showZeros="0" view="pageBreakPreview" zoomScaleSheetLayoutView="100" workbookViewId="0">
      <selection activeCell="F8" sqref="F8"/>
    </sheetView>
  </sheetViews>
  <sheetFormatPr defaultColWidth="8.625" defaultRowHeight="14.25"/>
  <cols>
    <col min="1" max="1" width="9.875" style="53" customWidth="1"/>
    <col min="2" max="2" width="20.875" style="53" customWidth="1"/>
    <col min="3" max="5" width="10.625" style="53" customWidth="1"/>
    <col min="6" max="6" width="14.625" style="54" customWidth="1"/>
    <col min="7" max="32" width="9" style="53" customWidth="1"/>
    <col min="33" max="256" width="8.625" style="53"/>
    <col min="257" max="257" width="9.875" style="53" customWidth="1"/>
    <col min="258" max="258" width="20.875" style="53" customWidth="1"/>
    <col min="259" max="261" width="10.625" style="53" customWidth="1"/>
    <col min="262" max="262" width="14.625" style="53" customWidth="1"/>
    <col min="263" max="288" width="9" style="53" customWidth="1"/>
    <col min="289" max="512" width="8.625" style="53"/>
    <col min="513" max="513" width="9.875" style="53" customWidth="1"/>
    <col min="514" max="514" width="20.875" style="53" customWidth="1"/>
    <col min="515" max="517" width="10.625" style="53" customWidth="1"/>
    <col min="518" max="518" width="14.625" style="53" customWidth="1"/>
    <col min="519" max="544" width="9" style="53" customWidth="1"/>
    <col min="545" max="768" width="8.625" style="53"/>
    <col min="769" max="769" width="9.875" style="53" customWidth="1"/>
    <col min="770" max="770" width="20.875" style="53" customWidth="1"/>
    <col min="771" max="773" width="10.625" style="53" customWidth="1"/>
    <col min="774" max="774" width="14.625" style="53" customWidth="1"/>
    <col min="775" max="800" width="9" style="53" customWidth="1"/>
    <col min="801" max="1024" width="8.625" style="53"/>
    <col min="1025" max="1025" width="9.875" style="53" customWidth="1"/>
    <col min="1026" max="1026" width="20.875" style="53" customWidth="1"/>
    <col min="1027" max="1029" width="10.625" style="53" customWidth="1"/>
    <col min="1030" max="1030" width="14.625" style="53" customWidth="1"/>
    <col min="1031" max="1056" width="9" style="53" customWidth="1"/>
    <col min="1057" max="1280" width="8.625" style="53"/>
    <col min="1281" max="1281" width="9.875" style="53" customWidth="1"/>
    <col min="1282" max="1282" width="20.875" style="53" customWidth="1"/>
    <col min="1283" max="1285" width="10.625" style="53" customWidth="1"/>
    <col min="1286" max="1286" width="14.625" style="53" customWidth="1"/>
    <col min="1287" max="1312" width="9" style="53" customWidth="1"/>
    <col min="1313" max="1536" width="8.625" style="53"/>
    <col min="1537" max="1537" width="9.875" style="53" customWidth="1"/>
    <col min="1538" max="1538" width="20.875" style="53" customWidth="1"/>
    <col min="1539" max="1541" width="10.625" style="53" customWidth="1"/>
    <col min="1542" max="1542" width="14.625" style="53" customWidth="1"/>
    <col min="1543" max="1568" width="9" style="53" customWidth="1"/>
    <col min="1569" max="1792" width="8.625" style="53"/>
    <col min="1793" max="1793" width="9.875" style="53" customWidth="1"/>
    <col min="1794" max="1794" width="20.875" style="53" customWidth="1"/>
    <col min="1795" max="1797" width="10.625" style="53" customWidth="1"/>
    <col min="1798" max="1798" width="14.625" style="53" customWidth="1"/>
    <col min="1799" max="1824" width="9" style="53" customWidth="1"/>
    <col min="1825" max="2048" width="8.625" style="53"/>
    <col min="2049" max="2049" width="9.875" style="53" customWidth="1"/>
    <col min="2050" max="2050" width="20.875" style="53" customWidth="1"/>
    <col min="2051" max="2053" width="10.625" style="53" customWidth="1"/>
    <col min="2054" max="2054" width="14.625" style="53" customWidth="1"/>
    <col min="2055" max="2080" width="9" style="53" customWidth="1"/>
    <col min="2081" max="2304" width="8.625" style="53"/>
    <col min="2305" max="2305" width="9.875" style="53" customWidth="1"/>
    <col min="2306" max="2306" width="20.875" style="53" customWidth="1"/>
    <col min="2307" max="2309" width="10.625" style="53" customWidth="1"/>
    <col min="2310" max="2310" width="14.625" style="53" customWidth="1"/>
    <col min="2311" max="2336" width="9" style="53" customWidth="1"/>
    <col min="2337" max="2560" width="8.625" style="53"/>
    <col min="2561" max="2561" width="9.875" style="53" customWidth="1"/>
    <col min="2562" max="2562" width="20.875" style="53" customWidth="1"/>
    <col min="2563" max="2565" width="10.625" style="53" customWidth="1"/>
    <col min="2566" max="2566" width="14.625" style="53" customWidth="1"/>
    <col min="2567" max="2592" width="9" style="53" customWidth="1"/>
    <col min="2593" max="2816" width="8.625" style="53"/>
    <col min="2817" max="2817" width="9.875" style="53" customWidth="1"/>
    <col min="2818" max="2818" width="20.875" style="53" customWidth="1"/>
    <col min="2819" max="2821" width="10.625" style="53" customWidth="1"/>
    <col min="2822" max="2822" width="14.625" style="53" customWidth="1"/>
    <col min="2823" max="2848" width="9" style="53" customWidth="1"/>
    <col min="2849" max="3072" width="8.625" style="53"/>
    <col min="3073" max="3073" width="9.875" style="53" customWidth="1"/>
    <col min="3074" max="3074" width="20.875" style="53" customWidth="1"/>
    <col min="3075" max="3077" width="10.625" style="53" customWidth="1"/>
    <col min="3078" max="3078" width="14.625" style="53" customWidth="1"/>
    <col min="3079" max="3104" width="9" style="53" customWidth="1"/>
    <col min="3105" max="3328" width="8.625" style="53"/>
    <col min="3329" max="3329" width="9.875" style="53" customWidth="1"/>
    <col min="3330" max="3330" width="20.875" style="53" customWidth="1"/>
    <col min="3331" max="3333" width="10.625" style="53" customWidth="1"/>
    <col min="3334" max="3334" width="14.625" style="53" customWidth="1"/>
    <col min="3335" max="3360" width="9" style="53" customWidth="1"/>
    <col min="3361" max="3584" width="8.625" style="53"/>
    <col min="3585" max="3585" width="9.875" style="53" customWidth="1"/>
    <col min="3586" max="3586" width="20.875" style="53" customWidth="1"/>
    <col min="3587" max="3589" width="10.625" style="53" customWidth="1"/>
    <col min="3590" max="3590" width="14.625" style="53" customWidth="1"/>
    <col min="3591" max="3616" width="9" style="53" customWidth="1"/>
    <col min="3617" max="3840" width="8.625" style="53"/>
    <col min="3841" max="3841" width="9.875" style="53" customWidth="1"/>
    <col min="3842" max="3842" width="20.875" style="53" customWidth="1"/>
    <col min="3843" max="3845" width="10.625" style="53" customWidth="1"/>
    <col min="3846" max="3846" width="14.625" style="53" customWidth="1"/>
    <col min="3847" max="3872" width="9" style="53" customWidth="1"/>
    <col min="3873" max="4096" width="8.625" style="53"/>
    <col min="4097" max="4097" width="9.875" style="53" customWidth="1"/>
    <col min="4098" max="4098" width="20.875" style="53" customWidth="1"/>
    <col min="4099" max="4101" width="10.625" style="53" customWidth="1"/>
    <col min="4102" max="4102" width="14.625" style="53" customWidth="1"/>
    <col min="4103" max="4128" width="9" style="53" customWidth="1"/>
    <col min="4129" max="4352" width="8.625" style="53"/>
    <col min="4353" max="4353" width="9.875" style="53" customWidth="1"/>
    <col min="4354" max="4354" width="20.875" style="53" customWidth="1"/>
    <col min="4355" max="4357" width="10.625" style="53" customWidth="1"/>
    <col min="4358" max="4358" width="14.625" style="53" customWidth="1"/>
    <col min="4359" max="4384" width="9" style="53" customWidth="1"/>
    <col min="4385" max="4608" width="8.625" style="53"/>
    <col min="4609" max="4609" width="9.875" style="53" customWidth="1"/>
    <col min="4610" max="4610" width="20.875" style="53" customWidth="1"/>
    <col min="4611" max="4613" width="10.625" style="53" customWidth="1"/>
    <col min="4614" max="4614" width="14.625" style="53" customWidth="1"/>
    <col min="4615" max="4640" width="9" style="53" customWidth="1"/>
    <col min="4641" max="4864" width="8.625" style="53"/>
    <col min="4865" max="4865" width="9.875" style="53" customWidth="1"/>
    <col min="4866" max="4866" width="20.875" style="53" customWidth="1"/>
    <col min="4867" max="4869" width="10.625" style="53" customWidth="1"/>
    <col min="4870" max="4870" width="14.625" style="53" customWidth="1"/>
    <col min="4871" max="4896" width="9" style="53" customWidth="1"/>
    <col min="4897" max="5120" width="8.625" style="53"/>
    <col min="5121" max="5121" width="9.875" style="53" customWidth="1"/>
    <col min="5122" max="5122" width="20.875" style="53" customWidth="1"/>
    <col min="5123" max="5125" width="10.625" style="53" customWidth="1"/>
    <col min="5126" max="5126" width="14.625" style="53" customWidth="1"/>
    <col min="5127" max="5152" width="9" style="53" customWidth="1"/>
    <col min="5153" max="5376" width="8.625" style="53"/>
    <col min="5377" max="5377" width="9.875" style="53" customWidth="1"/>
    <col min="5378" max="5378" width="20.875" style="53" customWidth="1"/>
    <col min="5379" max="5381" width="10.625" style="53" customWidth="1"/>
    <col min="5382" max="5382" width="14.625" style="53" customWidth="1"/>
    <col min="5383" max="5408" width="9" style="53" customWidth="1"/>
    <col min="5409" max="5632" width="8.625" style="53"/>
    <col min="5633" max="5633" width="9.875" style="53" customWidth="1"/>
    <col min="5634" max="5634" width="20.875" style="53" customWidth="1"/>
    <col min="5635" max="5637" width="10.625" style="53" customWidth="1"/>
    <col min="5638" max="5638" width="14.625" style="53" customWidth="1"/>
    <col min="5639" max="5664" width="9" style="53" customWidth="1"/>
    <col min="5665" max="5888" width="8.625" style="53"/>
    <col min="5889" max="5889" width="9.875" style="53" customWidth="1"/>
    <col min="5890" max="5890" width="20.875" style="53" customWidth="1"/>
    <col min="5891" max="5893" width="10.625" style="53" customWidth="1"/>
    <col min="5894" max="5894" width="14.625" style="53" customWidth="1"/>
    <col min="5895" max="5920" width="9" style="53" customWidth="1"/>
    <col min="5921" max="6144" width="8.625" style="53"/>
    <col min="6145" max="6145" width="9.875" style="53" customWidth="1"/>
    <col min="6146" max="6146" width="20.875" style="53" customWidth="1"/>
    <col min="6147" max="6149" width="10.625" style="53" customWidth="1"/>
    <col min="6150" max="6150" width="14.625" style="53" customWidth="1"/>
    <col min="6151" max="6176" width="9" style="53" customWidth="1"/>
    <col min="6177" max="6400" width="8.625" style="53"/>
    <col min="6401" max="6401" width="9.875" style="53" customWidth="1"/>
    <col min="6402" max="6402" width="20.875" style="53" customWidth="1"/>
    <col min="6403" max="6405" width="10.625" style="53" customWidth="1"/>
    <col min="6406" max="6406" width="14.625" style="53" customWidth="1"/>
    <col min="6407" max="6432" width="9" style="53" customWidth="1"/>
    <col min="6433" max="6656" width="8.625" style="53"/>
    <col min="6657" max="6657" width="9.875" style="53" customWidth="1"/>
    <col min="6658" max="6658" width="20.875" style="53" customWidth="1"/>
    <col min="6659" max="6661" width="10.625" style="53" customWidth="1"/>
    <col min="6662" max="6662" width="14.625" style="53" customWidth="1"/>
    <col min="6663" max="6688" width="9" style="53" customWidth="1"/>
    <col min="6689" max="6912" width="8.625" style="53"/>
    <col min="6913" max="6913" width="9.875" style="53" customWidth="1"/>
    <col min="6914" max="6914" width="20.875" style="53" customWidth="1"/>
    <col min="6915" max="6917" width="10.625" style="53" customWidth="1"/>
    <col min="6918" max="6918" width="14.625" style="53" customWidth="1"/>
    <col min="6919" max="6944" width="9" style="53" customWidth="1"/>
    <col min="6945" max="7168" width="8.625" style="53"/>
    <col min="7169" max="7169" width="9.875" style="53" customWidth="1"/>
    <col min="7170" max="7170" width="20.875" style="53" customWidth="1"/>
    <col min="7171" max="7173" width="10.625" style="53" customWidth="1"/>
    <col min="7174" max="7174" width="14.625" style="53" customWidth="1"/>
    <col min="7175" max="7200" width="9" style="53" customWidth="1"/>
    <col min="7201" max="7424" width="8.625" style="53"/>
    <col min="7425" max="7425" width="9.875" style="53" customWidth="1"/>
    <col min="7426" max="7426" width="20.875" style="53" customWidth="1"/>
    <col min="7427" max="7429" width="10.625" style="53" customWidth="1"/>
    <col min="7430" max="7430" width="14.625" style="53" customWidth="1"/>
    <col min="7431" max="7456" width="9" style="53" customWidth="1"/>
    <col min="7457" max="7680" width="8.625" style="53"/>
    <col min="7681" max="7681" width="9.875" style="53" customWidth="1"/>
    <col min="7682" max="7682" width="20.875" style="53" customWidth="1"/>
    <col min="7683" max="7685" width="10.625" style="53" customWidth="1"/>
    <col min="7686" max="7686" width="14.625" style="53" customWidth="1"/>
    <col min="7687" max="7712" width="9" style="53" customWidth="1"/>
    <col min="7713" max="7936" width="8.625" style="53"/>
    <col min="7937" max="7937" width="9.875" style="53" customWidth="1"/>
    <col min="7938" max="7938" width="20.875" style="53" customWidth="1"/>
    <col min="7939" max="7941" width="10.625" style="53" customWidth="1"/>
    <col min="7942" max="7942" width="14.625" style="53" customWidth="1"/>
    <col min="7943" max="7968" width="9" style="53" customWidth="1"/>
    <col min="7969" max="8192" width="8.625" style="53"/>
    <col min="8193" max="8193" width="9.875" style="53" customWidth="1"/>
    <col min="8194" max="8194" width="20.875" style="53" customWidth="1"/>
    <col min="8195" max="8197" width="10.625" style="53" customWidth="1"/>
    <col min="8198" max="8198" width="14.625" style="53" customWidth="1"/>
    <col min="8199" max="8224" width="9" style="53" customWidth="1"/>
    <col min="8225" max="8448" width="8.625" style="53"/>
    <col min="8449" max="8449" width="9.875" style="53" customWidth="1"/>
    <col min="8450" max="8450" width="20.875" style="53" customWidth="1"/>
    <col min="8451" max="8453" width="10.625" style="53" customWidth="1"/>
    <col min="8454" max="8454" width="14.625" style="53" customWidth="1"/>
    <col min="8455" max="8480" width="9" style="53" customWidth="1"/>
    <col min="8481" max="8704" width="8.625" style="53"/>
    <col min="8705" max="8705" width="9.875" style="53" customWidth="1"/>
    <col min="8706" max="8706" width="20.875" style="53" customWidth="1"/>
    <col min="8707" max="8709" width="10.625" style="53" customWidth="1"/>
    <col min="8710" max="8710" width="14.625" style="53" customWidth="1"/>
    <col min="8711" max="8736" width="9" style="53" customWidth="1"/>
    <col min="8737" max="8960" width="8.625" style="53"/>
    <col min="8961" max="8961" width="9.875" style="53" customWidth="1"/>
    <col min="8962" max="8962" width="20.875" style="53" customWidth="1"/>
    <col min="8963" max="8965" width="10.625" style="53" customWidth="1"/>
    <col min="8966" max="8966" width="14.625" style="53" customWidth="1"/>
    <col min="8967" max="8992" width="9" style="53" customWidth="1"/>
    <col min="8993" max="9216" width="8.625" style="53"/>
    <col min="9217" max="9217" width="9.875" style="53" customWidth="1"/>
    <col min="9218" max="9218" width="20.875" style="53" customWidth="1"/>
    <col min="9219" max="9221" width="10.625" style="53" customWidth="1"/>
    <col min="9222" max="9222" width="14.625" style="53" customWidth="1"/>
    <col min="9223" max="9248" width="9" style="53" customWidth="1"/>
    <col min="9249" max="9472" width="8.625" style="53"/>
    <col min="9473" max="9473" width="9.875" style="53" customWidth="1"/>
    <col min="9474" max="9474" width="20.875" style="53" customWidth="1"/>
    <col min="9475" max="9477" width="10.625" style="53" customWidth="1"/>
    <col min="9478" max="9478" width="14.625" style="53" customWidth="1"/>
    <col min="9479" max="9504" width="9" style="53" customWidth="1"/>
    <col min="9505" max="9728" width="8.625" style="53"/>
    <col min="9729" max="9729" width="9.875" style="53" customWidth="1"/>
    <col min="9730" max="9730" width="20.875" style="53" customWidth="1"/>
    <col min="9731" max="9733" width="10.625" style="53" customWidth="1"/>
    <col min="9734" max="9734" width="14.625" style="53" customWidth="1"/>
    <col min="9735" max="9760" width="9" style="53" customWidth="1"/>
    <col min="9761" max="9984" width="8.625" style="53"/>
    <col min="9985" max="9985" width="9.875" style="53" customWidth="1"/>
    <col min="9986" max="9986" width="20.875" style="53" customWidth="1"/>
    <col min="9987" max="9989" width="10.625" style="53" customWidth="1"/>
    <col min="9990" max="9990" width="14.625" style="53" customWidth="1"/>
    <col min="9991" max="10016" width="9" style="53" customWidth="1"/>
    <col min="10017" max="10240" width="8.625" style="53"/>
    <col min="10241" max="10241" width="9.875" style="53" customWidth="1"/>
    <col min="10242" max="10242" width="20.875" style="53" customWidth="1"/>
    <col min="10243" max="10245" width="10.625" style="53" customWidth="1"/>
    <col min="10246" max="10246" width="14.625" style="53" customWidth="1"/>
    <col min="10247" max="10272" width="9" style="53" customWidth="1"/>
    <col min="10273" max="10496" width="8.625" style="53"/>
    <col min="10497" max="10497" width="9.875" style="53" customWidth="1"/>
    <col min="10498" max="10498" width="20.875" style="53" customWidth="1"/>
    <col min="10499" max="10501" width="10.625" style="53" customWidth="1"/>
    <col min="10502" max="10502" width="14.625" style="53" customWidth="1"/>
    <col min="10503" max="10528" width="9" style="53" customWidth="1"/>
    <col min="10529" max="10752" width="8.625" style="53"/>
    <col min="10753" max="10753" width="9.875" style="53" customWidth="1"/>
    <col min="10754" max="10754" width="20.875" style="53" customWidth="1"/>
    <col min="10755" max="10757" width="10.625" style="53" customWidth="1"/>
    <col min="10758" max="10758" width="14.625" style="53" customWidth="1"/>
    <col min="10759" max="10784" width="9" style="53" customWidth="1"/>
    <col min="10785" max="11008" width="8.625" style="53"/>
    <col min="11009" max="11009" width="9.875" style="53" customWidth="1"/>
    <col min="11010" max="11010" width="20.875" style="53" customWidth="1"/>
    <col min="11011" max="11013" width="10.625" style="53" customWidth="1"/>
    <col min="11014" max="11014" width="14.625" style="53" customWidth="1"/>
    <col min="11015" max="11040" width="9" style="53" customWidth="1"/>
    <col min="11041" max="11264" width="8.625" style="53"/>
    <col min="11265" max="11265" width="9.875" style="53" customWidth="1"/>
    <col min="11266" max="11266" width="20.875" style="53" customWidth="1"/>
    <col min="11267" max="11269" width="10.625" style="53" customWidth="1"/>
    <col min="11270" max="11270" width="14.625" style="53" customWidth="1"/>
    <col min="11271" max="11296" width="9" style="53" customWidth="1"/>
    <col min="11297" max="11520" width="8.625" style="53"/>
    <col min="11521" max="11521" width="9.875" style="53" customWidth="1"/>
    <col min="11522" max="11522" width="20.875" style="53" customWidth="1"/>
    <col min="11523" max="11525" width="10.625" style="53" customWidth="1"/>
    <col min="11526" max="11526" width="14.625" style="53" customWidth="1"/>
    <col min="11527" max="11552" width="9" style="53" customWidth="1"/>
    <col min="11553" max="11776" width="8.625" style="53"/>
    <col min="11777" max="11777" width="9.875" style="53" customWidth="1"/>
    <col min="11778" max="11778" width="20.875" style="53" customWidth="1"/>
    <col min="11779" max="11781" width="10.625" style="53" customWidth="1"/>
    <col min="11782" max="11782" width="14.625" style="53" customWidth="1"/>
    <col min="11783" max="11808" width="9" style="53" customWidth="1"/>
    <col min="11809" max="12032" width="8.625" style="53"/>
    <col min="12033" max="12033" width="9.875" style="53" customWidth="1"/>
    <col min="12034" max="12034" width="20.875" style="53" customWidth="1"/>
    <col min="12035" max="12037" width="10.625" style="53" customWidth="1"/>
    <col min="12038" max="12038" width="14.625" style="53" customWidth="1"/>
    <col min="12039" max="12064" width="9" style="53" customWidth="1"/>
    <col min="12065" max="12288" width="8.625" style="53"/>
    <col min="12289" max="12289" width="9.875" style="53" customWidth="1"/>
    <col min="12290" max="12290" width="20.875" style="53" customWidth="1"/>
    <col min="12291" max="12293" width="10.625" style="53" customWidth="1"/>
    <col min="12294" max="12294" width="14.625" style="53" customWidth="1"/>
    <col min="12295" max="12320" width="9" style="53" customWidth="1"/>
    <col min="12321" max="12544" width="8.625" style="53"/>
    <col min="12545" max="12545" width="9.875" style="53" customWidth="1"/>
    <col min="12546" max="12546" width="20.875" style="53" customWidth="1"/>
    <col min="12547" max="12549" width="10.625" style="53" customWidth="1"/>
    <col min="12550" max="12550" width="14.625" style="53" customWidth="1"/>
    <col min="12551" max="12576" width="9" style="53" customWidth="1"/>
    <col min="12577" max="12800" width="8.625" style="53"/>
    <col min="12801" max="12801" width="9.875" style="53" customWidth="1"/>
    <col min="12802" max="12802" width="20.875" style="53" customWidth="1"/>
    <col min="12803" max="12805" width="10.625" style="53" customWidth="1"/>
    <col min="12806" max="12806" width="14.625" style="53" customWidth="1"/>
    <col min="12807" max="12832" width="9" style="53" customWidth="1"/>
    <col min="12833" max="13056" width="8.625" style="53"/>
    <col min="13057" max="13057" width="9.875" style="53" customWidth="1"/>
    <col min="13058" max="13058" width="20.875" style="53" customWidth="1"/>
    <col min="13059" max="13061" width="10.625" style="53" customWidth="1"/>
    <col min="13062" max="13062" width="14.625" style="53" customWidth="1"/>
    <col min="13063" max="13088" width="9" style="53" customWidth="1"/>
    <col min="13089" max="13312" width="8.625" style="53"/>
    <col min="13313" max="13313" width="9.875" style="53" customWidth="1"/>
    <col min="13314" max="13314" width="20.875" style="53" customWidth="1"/>
    <col min="13315" max="13317" width="10.625" style="53" customWidth="1"/>
    <col min="13318" max="13318" width="14.625" style="53" customWidth="1"/>
    <col min="13319" max="13344" width="9" style="53" customWidth="1"/>
    <col min="13345" max="13568" width="8.625" style="53"/>
    <col min="13569" max="13569" width="9.875" style="53" customWidth="1"/>
    <col min="13570" max="13570" width="20.875" style="53" customWidth="1"/>
    <col min="13571" max="13573" width="10.625" style="53" customWidth="1"/>
    <col min="13574" max="13574" width="14.625" style="53" customWidth="1"/>
    <col min="13575" max="13600" width="9" style="53" customWidth="1"/>
    <col min="13601" max="13824" width="8.625" style="53"/>
    <col min="13825" max="13825" width="9.875" style="53" customWidth="1"/>
    <col min="13826" max="13826" width="20.875" style="53" customWidth="1"/>
    <col min="13827" max="13829" width="10.625" style="53" customWidth="1"/>
    <col min="13830" max="13830" width="14.625" style="53" customWidth="1"/>
    <col min="13831" max="13856" width="9" style="53" customWidth="1"/>
    <col min="13857" max="14080" width="8.625" style="53"/>
    <col min="14081" max="14081" width="9.875" style="53" customWidth="1"/>
    <col min="14082" max="14082" width="20.875" style="53" customWidth="1"/>
    <col min="14083" max="14085" width="10.625" style="53" customWidth="1"/>
    <col min="14086" max="14086" width="14.625" style="53" customWidth="1"/>
    <col min="14087" max="14112" width="9" style="53" customWidth="1"/>
    <col min="14113" max="14336" width="8.625" style="53"/>
    <col min="14337" max="14337" width="9.875" style="53" customWidth="1"/>
    <col min="14338" max="14338" width="20.875" style="53" customWidth="1"/>
    <col min="14339" max="14341" width="10.625" style="53" customWidth="1"/>
    <col min="14342" max="14342" width="14.625" style="53" customWidth="1"/>
    <col min="14343" max="14368" width="9" style="53" customWidth="1"/>
    <col min="14369" max="14592" width="8.625" style="53"/>
    <col min="14593" max="14593" width="9.875" style="53" customWidth="1"/>
    <col min="14594" max="14594" width="20.875" style="53" customWidth="1"/>
    <col min="14595" max="14597" width="10.625" style="53" customWidth="1"/>
    <col min="14598" max="14598" width="14.625" style="53" customWidth="1"/>
    <col min="14599" max="14624" width="9" style="53" customWidth="1"/>
    <col min="14625" max="14848" width="8.625" style="53"/>
    <col min="14849" max="14849" width="9.875" style="53" customWidth="1"/>
    <col min="14850" max="14850" width="20.875" style="53" customWidth="1"/>
    <col min="14851" max="14853" width="10.625" style="53" customWidth="1"/>
    <col min="14854" max="14854" width="14.625" style="53" customWidth="1"/>
    <col min="14855" max="14880" width="9" style="53" customWidth="1"/>
    <col min="14881" max="15104" width="8.625" style="53"/>
    <col min="15105" max="15105" width="9.875" style="53" customWidth="1"/>
    <col min="15106" max="15106" width="20.875" style="53" customWidth="1"/>
    <col min="15107" max="15109" width="10.625" style="53" customWidth="1"/>
    <col min="15110" max="15110" width="14.625" style="53" customWidth="1"/>
    <col min="15111" max="15136" width="9" style="53" customWidth="1"/>
    <col min="15137" max="15360" width="8.625" style="53"/>
    <col min="15361" max="15361" width="9.875" style="53" customWidth="1"/>
    <col min="15362" max="15362" width="20.875" style="53" customWidth="1"/>
    <col min="15363" max="15365" width="10.625" style="53" customWidth="1"/>
    <col min="15366" max="15366" width="14.625" style="53" customWidth="1"/>
    <col min="15367" max="15392" width="9" style="53" customWidth="1"/>
    <col min="15393" max="15616" width="8.625" style="53"/>
    <col min="15617" max="15617" width="9.875" style="53" customWidth="1"/>
    <col min="15618" max="15618" width="20.875" style="53" customWidth="1"/>
    <col min="15619" max="15621" width="10.625" style="53" customWidth="1"/>
    <col min="15622" max="15622" width="14.625" style="53" customWidth="1"/>
    <col min="15623" max="15648" width="9" style="53" customWidth="1"/>
    <col min="15649" max="15872" width="8.625" style="53"/>
    <col min="15873" max="15873" width="9.875" style="53" customWidth="1"/>
    <col min="15874" max="15874" width="20.875" style="53" customWidth="1"/>
    <col min="15875" max="15877" width="10.625" style="53" customWidth="1"/>
    <col min="15878" max="15878" width="14.625" style="53" customWidth="1"/>
    <col min="15879" max="15904" width="9" style="53" customWidth="1"/>
    <col min="15905" max="16128" width="8.625" style="53"/>
    <col min="16129" max="16129" width="9.875" style="53" customWidth="1"/>
    <col min="16130" max="16130" width="20.875" style="53" customWidth="1"/>
    <col min="16131" max="16133" width="10.625" style="53" customWidth="1"/>
    <col min="16134" max="16134" width="14.625" style="53" customWidth="1"/>
    <col min="16135" max="16160" width="9" style="53" customWidth="1"/>
    <col min="16161" max="16384" width="8.625" style="53"/>
  </cols>
  <sheetData>
    <row r="1" spans="1:6" ht="24.95" customHeight="1">
      <c r="A1" s="453" t="s">
        <v>133</v>
      </c>
      <c r="B1" s="453"/>
      <c r="C1" s="453"/>
      <c r="D1" s="453"/>
      <c r="E1" s="55"/>
      <c r="F1" s="56"/>
    </row>
    <row r="2" spans="1:6" ht="29.25" customHeight="1">
      <c r="A2" s="454" t="s">
        <v>134</v>
      </c>
      <c r="B2" s="454"/>
      <c r="C2" s="454"/>
      <c r="D2" s="454"/>
      <c r="E2" s="454"/>
      <c r="F2" s="454"/>
    </row>
    <row r="3" spans="1:6" s="52" customFormat="1" ht="29.25" customHeight="1">
      <c r="A3" s="454" t="s">
        <v>135</v>
      </c>
      <c r="B3" s="454"/>
      <c r="C3" s="454"/>
      <c r="D3" s="454"/>
      <c r="E3" s="454"/>
      <c r="F3" s="454"/>
    </row>
    <row r="4" spans="1:6" s="52" customFormat="1" ht="29.25" customHeight="1">
      <c r="A4" s="454" t="s">
        <v>136</v>
      </c>
      <c r="B4" s="454"/>
      <c r="C4" s="454"/>
      <c r="D4" s="454"/>
      <c r="E4" s="57"/>
      <c r="F4" s="58"/>
    </row>
    <row r="5" spans="1:6" ht="30" customHeight="1">
      <c r="A5" s="59" t="s">
        <v>137</v>
      </c>
      <c r="B5" s="455" t="s">
        <v>138</v>
      </c>
      <c r="C5" s="455"/>
      <c r="D5" s="455"/>
      <c r="E5" s="455"/>
      <c r="F5" s="60" t="s">
        <v>139</v>
      </c>
    </row>
    <row r="6" spans="1:6" ht="30" customHeight="1">
      <c r="A6" s="61">
        <v>1</v>
      </c>
      <c r="B6" s="449" t="s">
        <v>36</v>
      </c>
      <c r="C6" s="450"/>
      <c r="D6" s="450"/>
      <c r="E6" s="450"/>
      <c r="F6" s="62">
        <f>'100章－照明'!F14</f>
        <v>10000</v>
      </c>
    </row>
    <row r="7" spans="1:6" ht="30" customHeight="1">
      <c r="A7" s="61"/>
      <c r="B7" s="450"/>
      <c r="C7" s="450"/>
      <c r="D7" s="450"/>
      <c r="E7" s="450"/>
      <c r="F7" s="62"/>
    </row>
    <row r="8" spans="1:6" ht="30" customHeight="1">
      <c r="A8" s="451" t="s">
        <v>140</v>
      </c>
      <c r="B8" s="452"/>
      <c r="C8" s="452"/>
      <c r="D8" s="452"/>
      <c r="E8" s="452"/>
      <c r="F8" s="63">
        <f>SUM(F6:F7)</f>
        <v>10000</v>
      </c>
    </row>
    <row r="9" spans="1:6" ht="15">
      <c r="A9" s="64"/>
    </row>
  </sheetData>
  <sheetProtection password="D10D" sheet="1" objects="1" scenarios="1"/>
  <mergeCells count="8">
    <mergeCell ref="B6:E6"/>
    <mergeCell ref="B7:E7"/>
    <mergeCell ref="A8:E8"/>
    <mergeCell ref="A1:D1"/>
    <mergeCell ref="A2:F2"/>
    <mergeCell ref="A3:F3"/>
    <mergeCell ref="A4:D4"/>
    <mergeCell ref="B5:E5"/>
  </mergeCells>
  <phoneticPr fontId="98" type="noConversion"/>
  <printOptions horizontalCentered="1"/>
  <pageMargins left="0.70763888888888904" right="0.70763888888888904" top="0.78680555555555598" bottom="0.78680555555555598" header="0.31388888888888899" footer="0.31388888888888899"/>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enableFormatConditionsCalculation="0">
    <tabColor rgb="FFFFFF00"/>
  </sheetPr>
  <dimension ref="A1:G15"/>
  <sheetViews>
    <sheetView showZeros="0" view="pageBreakPreview" zoomScaleSheetLayoutView="100" workbookViewId="0">
      <selection activeCell="B8" sqref="B8:C8"/>
    </sheetView>
  </sheetViews>
  <sheetFormatPr defaultColWidth="8.625" defaultRowHeight="20.100000000000001" customHeight="1"/>
  <cols>
    <col min="1" max="2" width="12.625" style="311" customWidth="1"/>
    <col min="3" max="3" width="35.625" style="311" customWidth="1"/>
    <col min="4" max="4" width="20.625" style="312" customWidth="1"/>
    <col min="5" max="5" width="14.625" style="311" customWidth="1"/>
    <col min="6" max="7" width="10.375" style="311" customWidth="1"/>
    <col min="8" max="28" width="9" style="311" customWidth="1"/>
    <col min="29" max="16384" width="8.625" style="311"/>
  </cols>
  <sheetData>
    <row r="1" spans="1:7" s="13" customFormat="1" ht="33" customHeight="1">
      <c r="A1" s="460" t="s">
        <v>141</v>
      </c>
      <c r="B1" s="460"/>
      <c r="C1" s="460"/>
      <c r="D1" s="460"/>
    </row>
    <row r="2" spans="1:7" s="13" customFormat="1" ht="33" customHeight="1">
      <c r="A2" s="461" t="s">
        <v>12</v>
      </c>
      <c r="B2" s="461"/>
      <c r="C2" s="461"/>
      <c r="D2" s="461"/>
    </row>
    <row r="3" spans="1:7" s="310" customFormat="1" ht="30" customHeight="1">
      <c r="A3" s="313" t="s">
        <v>137</v>
      </c>
      <c r="B3" s="314" t="s">
        <v>142</v>
      </c>
      <c r="C3" s="314" t="s">
        <v>143</v>
      </c>
      <c r="D3" s="315" t="s">
        <v>139</v>
      </c>
    </row>
    <row r="4" spans="1:7" ht="30" customHeight="1">
      <c r="A4" s="316">
        <v>1</v>
      </c>
      <c r="B4" s="317">
        <v>100</v>
      </c>
      <c r="C4" s="317" t="s">
        <v>144</v>
      </c>
      <c r="D4" s="318">
        <f>'100章－照明'!F18</f>
        <v>125629</v>
      </c>
    </row>
    <row r="5" spans="1:7" ht="30" customHeight="1">
      <c r="A5" s="316">
        <v>2</v>
      </c>
      <c r="B5" s="317">
        <v>900</v>
      </c>
      <c r="C5" s="319" t="s">
        <v>145</v>
      </c>
      <c r="D5" s="318">
        <f>'900章-照明'!F40</f>
        <v>0</v>
      </c>
      <c r="E5" s="320"/>
      <c r="F5" s="320"/>
    </row>
    <row r="6" spans="1:7" ht="30" customHeight="1">
      <c r="A6" s="316">
        <v>3</v>
      </c>
      <c r="B6" s="462" t="s">
        <v>146</v>
      </c>
      <c r="C6" s="462"/>
      <c r="D6" s="318">
        <f>SUM(D4:D5)</f>
        <v>125629</v>
      </c>
      <c r="F6" s="321"/>
      <c r="G6" s="321"/>
    </row>
    <row r="7" spans="1:7" ht="30" customHeight="1">
      <c r="A7" s="316">
        <v>4</v>
      </c>
      <c r="B7" s="462" t="s">
        <v>147</v>
      </c>
      <c r="C7" s="462"/>
      <c r="D7" s="318">
        <f>'暂估价表-照明'!F8</f>
        <v>10000</v>
      </c>
      <c r="G7" s="320"/>
    </row>
    <row r="8" spans="1:7" ht="30" customHeight="1">
      <c r="A8" s="316">
        <v>5</v>
      </c>
      <c r="B8" s="456" t="s">
        <v>148</v>
      </c>
      <c r="C8" s="456"/>
      <c r="D8" s="322">
        <f>'100章－照明'!F13</f>
        <v>115629</v>
      </c>
      <c r="G8" s="320"/>
    </row>
    <row r="9" spans="1:7" ht="30" customHeight="1">
      <c r="A9" s="316">
        <v>6</v>
      </c>
      <c r="B9" s="456" t="s">
        <v>149</v>
      </c>
      <c r="C9" s="456"/>
      <c r="D9" s="322">
        <f>D6-D7-D8</f>
        <v>0</v>
      </c>
      <c r="F9" s="323"/>
      <c r="G9" s="323"/>
    </row>
    <row r="10" spans="1:7" ht="30" customHeight="1">
      <c r="A10" s="316">
        <v>7</v>
      </c>
      <c r="B10" s="456" t="s">
        <v>150</v>
      </c>
      <c r="C10" s="456"/>
      <c r="D10" s="322">
        <f>'计日工-照明'!C28</f>
        <v>0</v>
      </c>
      <c r="F10" s="324"/>
      <c r="G10" s="324"/>
    </row>
    <row r="11" spans="1:7" ht="30" customHeight="1">
      <c r="A11" s="316">
        <v>8</v>
      </c>
      <c r="B11" s="457" t="s">
        <v>151</v>
      </c>
      <c r="C11" s="457"/>
      <c r="D11" s="325">
        <f>D9+D10</f>
        <v>0</v>
      </c>
    </row>
    <row r="12" spans="1:7" ht="30" customHeight="1">
      <c r="A12" s="316">
        <v>9</v>
      </c>
      <c r="B12" s="458" t="s">
        <v>152</v>
      </c>
      <c r="C12" s="457"/>
      <c r="D12" s="318">
        <f>ROUND(D6*5%,0)</f>
        <v>6281</v>
      </c>
    </row>
    <row r="13" spans="1:7" ht="30" customHeight="1">
      <c r="A13" s="326">
        <v>10</v>
      </c>
      <c r="B13" s="459" t="s">
        <v>153</v>
      </c>
      <c r="C13" s="459"/>
      <c r="D13" s="327">
        <f>D6+D10+D12</f>
        <v>131910</v>
      </c>
    </row>
    <row r="15" spans="1:7" ht="20.100000000000001" customHeight="1">
      <c r="E15" s="328"/>
    </row>
  </sheetData>
  <sheetProtection password="D10D" sheet="1" objects="1" scenarios="1"/>
  <mergeCells count="10">
    <mergeCell ref="A1:D1"/>
    <mergeCell ref="A2:D2"/>
    <mergeCell ref="B6:C6"/>
    <mergeCell ref="B7:C7"/>
    <mergeCell ref="B8:C8"/>
    <mergeCell ref="B9:C9"/>
    <mergeCell ref="B10:C10"/>
    <mergeCell ref="B11:C11"/>
    <mergeCell ref="B12:C12"/>
    <mergeCell ref="B13:C13"/>
  </mergeCells>
  <phoneticPr fontId="98" type="noConversion"/>
  <printOptions horizontalCentered="1"/>
  <pageMargins left="0.70763888888888904" right="0.70763888888888904" top="0.78680555555555598" bottom="0.78680555555555598" header="0.31388888888888899" footer="0.31388888888888899"/>
  <pageSetup paperSize="9" orientation="portrait" verticalDpi="1200" r:id="rId1"/>
</worksheet>
</file>

<file path=xl/worksheets/sheet7.xml><?xml version="1.0" encoding="utf-8"?>
<worksheet xmlns="http://schemas.openxmlformats.org/spreadsheetml/2006/main" xmlns:r="http://schemas.openxmlformats.org/officeDocument/2006/relationships">
  <dimension ref="A1:H18"/>
  <sheetViews>
    <sheetView view="pageBreakPreview" zoomScaleNormal="91" zoomScaleSheetLayoutView="100" zoomScalePageLayoutView="91" workbookViewId="0">
      <selection activeCell="A7" sqref="A7"/>
    </sheetView>
  </sheetViews>
  <sheetFormatPr defaultColWidth="8.875" defaultRowHeight="13.5"/>
  <cols>
    <col min="1" max="1" width="6.875" style="298" customWidth="1"/>
    <col min="2" max="3" width="9" style="298" customWidth="1"/>
    <col min="4" max="4" width="11.375" style="298" customWidth="1"/>
    <col min="5" max="5" width="11" style="298" customWidth="1"/>
    <col min="6" max="6" width="9" style="298" customWidth="1"/>
    <col min="7" max="7" width="9.875" style="298" customWidth="1"/>
    <col min="8" max="8" width="13.375" style="298" customWidth="1"/>
    <col min="9" max="256" width="8.875" style="298"/>
    <col min="257" max="257" width="6.875" style="298" customWidth="1"/>
    <col min="258" max="259" width="9" style="298" customWidth="1"/>
    <col min="260" max="260" width="11.375" style="298" customWidth="1"/>
    <col min="261" max="261" width="11" style="298" customWidth="1"/>
    <col min="262" max="262" width="9" style="298" customWidth="1"/>
    <col min="263" max="263" width="9.875" style="298" customWidth="1"/>
    <col min="264" max="264" width="13.375" style="298" customWidth="1"/>
    <col min="265" max="512" width="8.875" style="298"/>
    <col min="513" max="513" width="6.875" style="298" customWidth="1"/>
    <col min="514" max="515" width="9" style="298" customWidth="1"/>
    <col min="516" max="516" width="11.375" style="298" customWidth="1"/>
    <col min="517" max="517" width="11" style="298" customWidth="1"/>
    <col min="518" max="518" width="9" style="298" customWidth="1"/>
    <col min="519" max="519" width="9.875" style="298" customWidth="1"/>
    <col min="520" max="520" width="13.375" style="298" customWidth="1"/>
    <col min="521" max="768" width="8.875" style="298"/>
    <col min="769" max="769" width="6.875" style="298" customWidth="1"/>
    <col min="770" max="771" width="9" style="298" customWidth="1"/>
    <col min="772" max="772" width="11.375" style="298" customWidth="1"/>
    <col min="773" max="773" width="11" style="298" customWidth="1"/>
    <col min="774" max="774" width="9" style="298" customWidth="1"/>
    <col min="775" max="775" width="9.875" style="298" customWidth="1"/>
    <col min="776" max="776" width="13.375" style="298" customWidth="1"/>
    <col min="777" max="1024" width="8.875" style="298"/>
    <col min="1025" max="1025" width="6.875" style="298" customWidth="1"/>
    <col min="1026" max="1027" width="9" style="298" customWidth="1"/>
    <col min="1028" max="1028" width="11.375" style="298" customWidth="1"/>
    <col min="1029" max="1029" width="11" style="298" customWidth="1"/>
    <col min="1030" max="1030" width="9" style="298" customWidth="1"/>
    <col min="1031" max="1031" width="9.875" style="298" customWidth="1"/>
    <col min="1032" max="1032" width="13.375" style="298" customWidth="1"/>
    <col min="1033" max="1280" width="8.875" style="298"/>
    <col min="1281" max="1281" width="6.875" style="298" customWidth="1"/>
    <col min="1282" max="1283" width="9" style="298" customWidth="1"/>
    <col min="1284" max="1284" width="11.375" style="298" customWidth="1"/>
    <col min="1285" max="1285" width="11" style="298" customWidth="1"/>
    <col min="1286" max="1286" width="9" style="298" customWidth="1"/>
    <col min="1287" max="1287" width="9.875" style="298" customWidth="1"/>
    <col min="1288" max="1288" width="13.375" style="298" customWidth="1"/>
    <col min="1289" max="1536" width="8.875" style="298"/>
    <col min="1537" max="1537" width="6.875" style="298" customWidth="1"/>
    <col min="1538" max="1539" width="9" style="298" customWidth="1"/>
    <col min="1540" max="1540" width="11.375" style="298" customWidth="1"/>
    <col min="1541" max="1541" width="11" style="298" customWidth="1"/>
    <col min="1542" max="1542" width="9" style="298" customWidth="1"/>
    <col min="1543" max="1543" width="9.875" style="298" customWidth="1"/>
    <col min="1544" max="1544" width="13.375" style="298" customWidth="1"/>
    <col min="1545" max="1792" width="8.875" style="298"/>
    <col min="1793" max="1793" width="6.875" style="298" customWidth="1"/>
    <col min="1794" max="1795" width="9" style="298" customWidth="1"/>
    <col min="1796" max="1796" width="11.375" style="298" customWidth="1"/>
    <col min="1797" max="1797" width="11" style="298" customWidth="1"/>
    <col min="1798" max="1798" width="9" style="298" customWidth="1"/>
    <col min="1799" max="1799" width="9.875" style="298" customWidth="1"/>
    <col min="1800" max="1800" width="13.375" style="298" customWidth="1"/>
    <col min="1801" max="2048" width="8.875" style="298"/>
    <col min="2049" max="2049" width="6.875" style="298" customWidth="1"/>
    <col min="2050" max="2051" width="9" style="298" customWidth="1"/>
    <col min="2052" max="2052" width="11.375" style="298" customWidth="1"/>
    <col min="2053" max="2053" width="11" style="298" customWidth="1"/>
    <col min="2054" max="2054" width="9" style="298" customWidth="1"/>
    <col min="2055" max="2055" width="9.875" style="298" customWidth="1"/>
    <col min="2056" max="2056" width="13.375" style="298" customWidth="1"/>
    <col min="2057" max="2304" width="8.875" style="298"/>
    <col min="2305" max="2305" width="6.875" style="298" customWidth="1"/>
    <col min="2306" max="2307" width="9" style="298" customWidth="1"/>
    <col min="2308" max="2308" width="11.375" style="298" customWidth="1"/>
    <col min="2309" max="2309" width="11" style="298" customWidth="1"/>
    <col min="2310" max="2310" width="9" style="298" customWidth="1"/>
    <col min="2311" max="2311" width="9.875" style="298" customWidth="1"/>
    <col min="2312" max="2312" width="13.375" style="298" customWidth="1"/>
    <col min="2313" max="2560" width="8.875" style="298"/>
    <col min="2561" max="2561" width="6.875" style="298" customWidth="1"/>
    <col min="2562" max="2563" width="9" style="298" customWidth="1"/>
    <col min="2564" max="2564" width="11.375" style="298" customWidth="1"/>
    <col min="2565" max="2565" width="11" style="298" customWidth="1"/>
    <col min="2566" max="2566" width="9" style="298" customWidth="1"/>
    <col min="2567" max="2567" width="9.875" style="298" customWidth="1"/>
    <col min="2568" max="2568" width="13.375" style="298" customWidth="1"/>
    <col min="2569" max="2816" width="8.875" style="298"/>
    <col min="2817" max="2817" width="6.875" style="298" customWidth="1"/>
    <col min="2818" max="2819" width="9" style="298" customWidth="1"/>
    <col min="2820" max="2820" width="11.375" style="298" customWidth="1"/>
    <col min="2821" max="2821" width="11" style="298" customWidth="1"/>
    <col min="2822" max="2822" width="9" style="298" customWidth="1"/>
    <col min="2823" max="2823" width="9.875" style="298" customWidth="1"/>
    <col min="2824" max="2824" width="13.375" style="298" customWidth="1"/>
    <col min="2825" max="3072" width="8.875" style="298"/>
    <col min="3073" max="3073" width="6.875" style="298" customWidth="1"/>
    <col min="3074" max="3075" width="9" style="298" customWidth="1"/>
    <col min="3076" max="3076" width="11.375" style="298" customWidth="1"/>
    <col min="3077" max="3077" width="11" style="298" customWidth="1"/>
    <col min="3078" max="3078" width="9" style="298" customWidth="1"/>
    <col min="3079" max="3079" width="9.875" style="298" customWidth="1"/>
    <col min="3080" max="3080" width="13.375" style="298" customWidth="1"/>
    <col min="3081" max="3328" width="8.875" style="298"/>
    <col min="3329" max="3329" width="6.875" style="298" customWidth="1"/>
    <col min="3330" max="3331" width="9" style="298" customWidth="1"/>
    <col min="3332" max="3332" width="11.375" style="298" customWidth="1"/>
    <col min="3333" max="3333" width="11" style="298" customWidth="1"/>
    <col min="3334" max="3334" width="9" style="298" customWidth="1"/>
    <col min="3335" max="3335" width="9.875" style="298" customWidth="1"/>
    <col min="3336" max="3336" width="13.375" style="298" customWidth="1"/>
    <col min="3337" max="3584" width="8.875" style="298"/>
    <col min="3585" max="3585" width="6.875" style="298" customWidth="1"/>
    <col min="3586" max="3587" width="9" style="298" customWidth="1"/>
    <col min="3588" max="3588" width="11.375" style="298" customWidth="1"/>
    <col min="3589" max="3589" width="11" style="298" customWidth="1"/>
    <col min="3590" max="3590" width="9" style="298" customWidth="1"/>
    <col min="3591" max="3591" width="9.875" style="298" customWidth="1"/>
    <col min="3592" max="3592" width="13.375" style="298" customWidth="1"/>
    <col min="3593" max="3840" width="8.875" style="298"/>
    <col min="3841" max="3841" width="6.875" style="298" customWidth="1"/>
    <col min="3842" max="3843" width="9" style="298" customWidth="1"/>
    <col min="3844" max="3844" width="11.375" style="298" customWidth="1"/>
    <col min="3845" max="3845" width="11" style="298" customWidth="1"/>
    <col min="3846" max="3846" width="9" style="298" customWidth="1"/>
    <col min="3847" max="3847" width="9.875" style="298" customWidth="1"/>
    <col min="3848" max="3848" width="13.375" style="298" customWidth="1"/>
    <col min="3849" max="4096" width="8.875" style="298"/>
    <col min="4097" max="4097" width="6.875" style="298" customWidth="1"/>
    <col min="4098" max="4099" width="9" style="298" customWidth="1"/>
    <col min="4100" max="4100" width="11.375" style="298" customWidth="1"/>
    <col min="4101" max="4101" width="11" style="298" customWidth="1"/>
    <col min="4102" max="4102" width="9" style="298" customWidth="1"/>
    <col min="4103" max="4103" width="9.875" style="298" customWidth="1"/>
    <col min="4104" max="4104" width="13.375" style="298" customWidth="1"/>
    <col min="4105" max="4352" width="8.875" style="298"/>
    <col min="4353" max="4353" width="6.875" style="298" customWidth="1"/>
    <col min="4354" max="4355" width="9" style="298" customWidth="1"/>
    <col min="4356" max="4356" width="11.375" style="298" customWidth="1"/>
    <col min="4357" max="4357" width="11" style="298" customWidth="1"/>
    <col min="4358" max="4358" width="9" style="298" customWidth="1"/>
    <col min="4359" max="4359" width="9.875" style="298" customWidth="1"/>
    <col min="4360" max="4360" width="13.375" style="298" customWidth="1"/>
    <col min="4361" max="4608" width="8.875" style="298"/>
    <col min="4609" max="4609" width="6.875" style="298" customWidth="1"/>
    <col min="4610" max="4611" width="9" style="298" customWidth="1"/>
    <col min="4612" max="4612" width="11.375" style="298" customWidth="1"/>
    <col min="4613" max="4613" width="11" style="298" customWidth="1"/>
    <col min="4614" max="4614" width="9" style="298" customWidth="1"/>
    <col min="4615" max="4615" width="9.875" style="298" customWidth="1"/>
    <col min="4616" max="4616" width="13.375" style="298" customWidth="1"/>
    <col min="4617" max="4864" width="8.875" style="298"/>
    <col min="4865" max="4865" width="6.875" style="298" customWidth="1"/>
    <col min="4866" max="4867" width="9" style="298" customWidth="1"/>
    <col min="4868" max="4868" width="11.375" style="298" customWidth="1"/>
    <col min="4869" max="4869" width="11" style="298" customWidth="1"/>
    <col min="4870" max="4870" width="9" style="298" customWidth="1"/>
    <col min="4871" max="4871" width="9.875" style="298" customWidth="1"/>
    <col min="4872" max="4872" width="13.375" style="298" customWidth="1"/>
    <col min="4873" max="5120" width="8.875" style="298"/>
    <col min="5121" max="5121" width="6.875" style="298" customWidth="1"/>
    <col min="5122" max="5123" width="9" style="298" customWidth="1"/>
    <col min="5124" max="5124" width="11.375" style="298" customWidth="1"/>
    <col min="5125" max="5125" width="11" style="298" customWidth="1"/>
    <col min="5126" max="5126" width="9" style="298" customWidth="1"/>
    <col min="5127" max="5127" width="9.875" style="298" customWidth="1"/>
    <col min="5128" max="5128" width="13.375" style="298" customWidth="1"/>
    <col min="5129" max="5376" width="8.875" style="298"/>
    <col min="5377" max="5377" width="6.875" style="298" customWidth="1"/>
    <col min="5378" max="5379" width="9" style="298" customWidth="1"/>
    <col min="5380" max="5380" width="11.375" style="298" customWidth="1"/>
    <col min="5381" max="5381" width="11" style="298" customWidth="1"/>
    <col min="5382" max="5382" width="9" style="298" customWidth="1"/>
    <col min="5383" max="5383" width="9.875" style="298" customWidth="1"/>
    <col min="5384" max="5384" width="13.375" style="298" customWidth="1"/>
    <col min="5385" max="5632" width="8.875" style="298"/>
    <col min="5633" max="5633" width="6.875" style="298" customWidth="1"/>
    <col min="5634" max="5635" width="9" style="298" customWidth="1"/>
    <col min="5636" max="5636" width="11.375" style="298" customWidth="1"/>
    <col min="5637" max="5637" width="11" style="298" customWidth="1"/>
    <col min="5638" max="5638" width="9" style="298" customWidth="1"/>
    <col min="5639" max="5639" width="9.875" style="298" customWidth="1"/>
    <col min="5640" max="5640" width="13.375" style="298" customWidth="1"/>
    <col min="5641" max="5888" width="8.875" style="298"/>
    <col min="5889" max="5889" width="6.875" style="298" customWidth="1"/>
    <col min="5890" max="5891" width="9" style="298" customWidth="1"/>
    <col min="5892" max="5892" width="11.375" style="298" customWidth="1"/>
    <col min="5893" max="5893" width="11" style="298" customWidth="1"/>
    <col min="5894" max="5894" width="9" style="298" customWidth="1"/>
    <col min="5895" max="5895" width="9.875" style="298" customWidth="1"/>
    <col min="5896" max="5896" width="13.375" style="298" customWidth="1"/>
    <col min="5897" max="6144" width="8.875" style="298"/>
    <col min="6145" max="6145" width="6.875" style="298" customWidth="1"/>
    <col min="6146" max="6147" width="9" style="298" customWidth="1"/>
    <col min="6148" max="6148" width="11.375" style="298" customWidth="1"/>
    <col min="6149" max="6149" width="11" style="298" customWidth="1"/>
    <col min="6150" max="6150" width="9" style="298" customWidth="1"/>
    <col min="6151" max="6151" width="9.875" style="298" customWidth="1"/>
    <col min="6152" max="6152" width="13.375" style="298" customWidth="1"/>
    <col min="6153" max="6400" width="8.875" style="298"/>
    <col min="6401" max="6401" width="6.875" style="298" customWidth="1"/>
    <col min="6402" max="6403" width="9" style="298" customWidth="1"/>
    <col min="6404" max="6404" width="11.375" style="298" customWidth="1"/>
    <col min="6405" max="6405" width="11" style="298" customWidth="1"/>
    <col min="6406" max="6406" width="9" style="298" customWidth="1"/>
    <col min="6407" max="6407" width="9.875" style="298" customWidth="1"/>
    <col min="6408" max="6408" width="13.375" style="298" customWidth="1"/>
    <col min="6409" max="6656" width="8.875" style="298"/>
    <col min="6657" max="6657" width="6.875" style="298" customWidth="1"/>
    <col min="6658" max="6659" width="9" style="298" customWidth="1"/>
    <col min="6660" max="6660" width="11.375" style="298" customWidth="1"/>
    <col min="6661" max="6661" width="11" style="298" customWidth="1"/>
    <col min="6662" max="6662" width="9" style="298" customWidth="1"/>
    <col min="6663" max="6663" width="9.875" style="298" customWidth="1"/>
    <col min="6664" max="6664" width="13.375" style="298" customWidth="1"/>
    <col min="6665" max="6912" width="8.875" style="298"/>
    <col min="6913" max="6913" width="6.875" style="298" customWidth="1"/>
    <col min="6914" max="6915" width="9" style="298" customWidth="1"/>
    <col min="6916" max="6916" width="11.375" style="298" customWidth="1"/>
    <col min="6917" max="6917" width="11" style="298" customWidth="1"/>
    <col min="6918" max="6918" width="9" style="298" customWidth="1"/>
    <col min="6919" max="6919" width="9.875" style="298" customWidth="1"/>
    <col min="6920" max="6920" width="13.375" style="298" customWidth="1"/>
    <col min="6921" max="7168" width="8.875" style="298"/>
    <col min="7169" max="7169" width="6.875" style="298" customWidth="1"/>
    <col min="7170" max="7171" width="9" style="298" customWidth="1"/>
    <col min="7172" max="7172" width="11.375" style="298" customWidth="1"/>
    <col min="7173" max="7173" width="11" style="298" customWidth="1"/>
    <col min="7174" max="7174" width="9" style="298" customWidth="1"/>
    <col min="7175" max="7175" width="9.875" style="298" customWidth="1"/>
    <col min="7176" max="7176" width="13.375" style="298" customWidth="1"/>
    <col min="7177" max="7424" width="8.875" style="298"/>
    <col min="7425" max="7425" width="6.875" style="298" customWidth="1"/>
    <col min="7426" max="7427" width="9" style="298" customWidth="1"/>
    <col min="7428" max="7428" width="11.375" style="298" customWidth="1"/>
    <col min="7429" max="7429" width="11" style="298" customWidth="1"/>
    <col min="7430" max="7430" width="9" style="298" customWidth="1"/>
    <col min="7431" max="7431" width="9.875" style="298" customWidth="1"/>
    <col min="7432" max="7432" width="13.375" style="298" customWidth="1"/>
    <col min="7433" max="7680" width="8.875" style="298"/>
    <col min="7681" max="7681" width="6.875" style="298" customWidth="1"/>
    <col min="7682" max="7683" width="9" style="298" customWidth="1"/>
    <col min="7684" max="7684" width="11.375" style="298" customWidth="1"/>
    <col min="7685" max="7685" width="11" style="298" customWidth="1"/>
    <col min="7686" max="7686" width="9" style="298" customWidth="1"/>
    <col min="7687" max="7687" width="9.875" style="298" customWidth="1"/>
    <col min="7688" max="7688" width="13.375" style="298" customWidth="1"/>
    <col min="7689" max="7936" width="8.875" style="298"/>
    <col min="7937" max="7937" width="6.875" style="298" customWidth="1"/>
    <col min="7938" max="7939" width="9" style="298" customWidth="1"/>
    <col min="7940" max="7940" width="11.375" style="298" customWidth="1"/>
    <col min="7941" max="7941" width="11" style="298" customWidth="1"/>
    <col min="7942" max="7942" width="9" style="298" customWidth="1"/>
    <col min="7943" max="7943" width="9.875" style="298" customWidth="1"/>
    <col min="7944" max="7944" width="13.375" style="298" customWidth="1"/>
    <col min="7945" max="8192" width="8.875" style="298"/>
    <col min="8193" max="8193" width="6.875" style="298" customWidth="1"/>
    <col min="8194" max="8195" width="9" style="298" customWidth="1"/>
    <col min="8196" max="8196" width="11.375" style="298" customWidth="1"/>
    <col min="8197" max="8197" width="11" style="298" customWidth="1"/>
    <col min="8198" max="8198" width="9" style="298" customWidth="1"/>
    <col min="8199" max="8199" width="9.875" style="298" customWidth="1"/>
    <col min="8200" max="8200" width="13.375" style="298" customWidth="1"/>
    <col min="8201" max="8448" width="8.875" style="298"/>
    <col min="8449" max="8449" width="6.875" style="298" customWidth="1"/>
    <col min="8450" max="8451" width="9" style="298" customWidth="1"/>
    <col min="8452" max="8452" width="11.375" style="298" customWidth="1"/>
    <col min="8453" max="8453" width="11" style="298" customWidth="1"/>
    <col min="8454" max="8454" width="9" style="298" customWidth="1"/>
    <col min="8455" max="8455" width="9.875" style="298" customWidth="1"/>
    <col min="8456" max="8456" width="13.375" style="298" customWidth="1"/>
    <col min="8457" max="8704" width="8.875" style="298"/>
    <col min="8705" max="8705" width="6.875" style="298" customWidth="1"/>
    <col min="8706" max="8707" width="9" style="298" customWidth="1"/>
    <col min="8708" max="8708" width="11.375" style="298" customWidth="1"/>
    <col min="8709" max="8709" width="11" style="298" customWidth="1"/>
    <col min="8710" max="8710" width="9" style="298" customWidth="1"/>
    <col min="8711" max="8711" width="9.875" style="298" customWidth="1"/>
    <col min="8712" max="8712" width="13.375" style="298" customWidth="1"/>
    <col min="8713" max="8960" width="8.875" style="298"/>
    <col min="8961" max="8961" width="6.875" style="298" customWidth="1"/>
    <col min="8962" max="8963" width="9" style="298" customWidth="1"/>
    <col min="8964" max="8964" width="11.375" style="298" customWidth="1"/>
    <col min="8965" max="8965" width="11" style="298" customWidth="1"/>
    <col min="8966" max="8966" width="9" style="298" customWidth="1"/>
    <col min="8967" max="8967" width="9.875" style="298" customWidth="1"/>
    <col min="8968" max="8968" width="13.375" style="298" customWidth="1"/>
    <col min="8969" max="9216" width="8.875" style="298"/>
    <col min="9217" max="9217" width="6.875" style="298" customWidth="1"/>
    <col min="9218" max="9219" width="9" style="298" customWidth="1"/>
    <col min="9220" max="9220" width="11.375" style="298" customWidth="1"/>
    <col min="9221" max="9221" width="11" style="298" customWidth="1"/>
    <col min="9222" max="9222" width="9" style="298" customWidth="1"/>
    <col min="9223" max="9223" width="9.875" style="298" customWidth="1"/>
    <col min="9224" max="9224" width="13.375" style="298" customWidth="1"/>
    <col min="9225" max="9472" width="8.875" style="298"/>
    <col min="9473" max="9473" width="6.875" style="298" customWidth="1"/>
    <col min="9474" max="9475" width="9" style="298" customWidth="1"/>
    <col min="9476" max="9476" width="11.375" style="298" customWidth="1"/>
    <col min="9477" max="9477" width="11" style="298" customWidth="1"/>
    <col min="9478" max="9478" width="9" style="298" customWidth="1"/>
    <col min="9479" max="9479" width="9.875" style="298" customWidth="1"/>
    <col min="9480" max="9480" width="13.375" style="298" customWidth="1"/>
    <col min="9481" max="9728" width="8.875" style="298"/>
    <col min="9729" max="9729" width="6.875" style="298" customWidth="1"/>
    <col min="9730" max="9731" width="9" style="298" customWidth="1"/>
    <col min="9732" max="9732" width="11.375" style="298" customWidth="1"/>
    <col min="9733" max="9733" width="11" style="298" customWidth="1"/>
    <col min="9734" max="9734" width="9" style="298" customWidth="1"/>
    <col min="9735" max="9735" width="9.875" style="298" customWidth="1"/>
    <col min="9736" max="9736" width="13.375" style="298" customWidth="1"/>
    <col min="9737" max="9984" width="8.875" style="298"/>
    <col min="9985" max="9985" width="6.875" style="298" customWidth="1"/>
    <col min="9986" max="9987" width="9" style="298" customWidth="1"/>
    <col min="9988" max="9988" width="11.375" style="298" customWidth="1"/>
    <col min="9989" max="9989" width="11" style="298" customWidth="1"/>
    <col min="9990" max="9990" width="9" style="298" customWidth="1"/>
    <col min="9991" max="9991" width="9.875" style="298" customWidth="1"/>
    <col min="9992" max="9992" width="13.375" style="298" customWidth="1"/>
    <col min="9993" max="10240" width="8.875" style="298"/>
    <col min="10241" max="10241" width="6.875" style="298" customWidth="1"/>
    <col min="10242" max="10243" width="9" style="298" customWidth="1"/>
    <col min="10244" max="10244" width="11.375" style="298" customWidth="1"/>
    <col min="10245" max="10245" width="11" style="298" customWidth="1"/>
    <col min="10246" max="10246" width="9" style="298" customWidth="1"/>
    <col min="10247" max="10247" width="9.875" style="298" customWidth="1"/>
    <col min="10248" max="10248" width="13.375" style="298" customWidth="1"/>
    <col min="10249" max="10496" width="8.875" style="298"/>
    <col min="10497" max="10497" width="6.875" style="298" customWidth="1"/>
    <col min="10498" max="10499" width="9" style="298" customWidth="1"/>
    <col min="10500" max="10500" width="11.375" style="298" customWidth="1"/>
    <col min="10501" max="10501" width="11" style="298" customWidth="1"/>
    <col min="10502" max="10502" width="9" style="298" customWidth="1"/>
    <col min="10503" max="10503" width="9.875" style="298" customWidth="1"/>
    <col min="10504" max="10504" width="13.375" style="298" customWidth="1"/>
    <col min="10505" max="10752" width="8.875" style="298"/>
    <col min="10753" max="10753" width="6.875" style="298" customWidth="1"/>
    <col min="10754" max="10755" width="9" style="298" customWidth="1"/>
    <col min="10756" max="10756" width="11.375" style="298" customWidth="1"/>
    <col min="10757" max="10757" width="11" style="298" customWidth="1"/>
    <col min="10758" max="10758" width="9" style="298" customWidth="1"/>
    <col min="10759" max="10759" width="9.875" style="298" customWidth="1"/>
    <col min="10760" max="10760" width="13.375" style="298" customWidth="1"/>
    <col min="10761" max="11008" width="8.875" style="298"/>
    <col min="11009" max="11009" width="6.875" style="298" customWidth="1"/>
    <col min="11010" max="11011" width="9" style="298" customWidth="1"/>
    <col min="11012" max="11012" width="11.375" style="298" customWidth="1"/>
    <col min="11013" max="11013" width="11" style="298" customWidth="1"/>
    <col min="11014" max="11014" width="9" style="298" customWidth="1"/>
    <col min="11015" max="11015" width="9.875" style="298" customWidth="1"/>
    <col min="11016" max="11016" width="13.375" style="298" customWidth="1"/>
    <col min="11017" max="11264" width="8.875" style="298"/>
    <col min="11265" max="11265" width="6.875" style="298" customWidth="1"/>
    <col min="11266" max="11267" width="9" style="298" customWidth="1"/>
    <col min="11268" max="11268" width="11.375" style="298" customWidth="1"/>
    <col min="11269" max="11269" width="11" style="298" customWidth="1"/>
    <col min="11270" max="11270" width="9" style="298" customWidth="1"/>
    <col min="11271" max="11271" width="9.875" style="298" customWidth="1"/>
    <col min="11272" max="11272" width="13.375" style="298" customWidth="1"/>
    <col min="11273" max="11520" width="8.875" style="298"/>
    <col min="11521" max="11521" width="6.875" style="298" customWidth="1"/>
    <col min="11522" max="11523" width="9" style="298" customWidth="1"/>
    <col min="11524" max="11524" width="11.375" style="298" customWidth="1"/>
    <col min="11525" max="11525" width="11" style="298" customWidth="1"/>
    <col min="11526" max="11526" width="9" style="298" customWidth="1"/>
    <col min="11527" max="11527" width="9.875" style="298" customWidth="1"/>
    <col min="11528" max="11528" width="13.375" style="298" customWidth="1"/>
    <col min="11529" max="11776" width="8.875" style="298"/>
    <col min="11777" max="11777" width="6.875" style="298" customWidth="1"/>
    <col min="11778" max="11779" width="9" style="298" customWidth="1"/>
    <col min="11780" max="11780" width="11.375" style="298" customWidth="1"/>
    <col min="11781" max="11781" width="11" style="298" customWidth="1"/>
    <col min="11782" max="11782" width="9" style="298" customWidth="1"/>
    <col min="11783" max="11783" width="9.875" style="298" customWidth="1"/>
    <col min="11784" max="11784" width="13.375" style="298" customWidth="1"/>
    <col min="11785" max="12032" width="8.875" style="298"/>
    <col min="12033" max="12033" width="6.875" style="298" customWidth="1"/>
    <col min="12034" max="12035" width="9" style="298" customWidth="1"/>
    <col min="12036" max="12036" width="11.375" style="298" customWidth="1"/>
    <col min="12037" max="12037" width="11" style="298" customWidth="1"/>
    <col min="12038" max="12038" width="9" style="298" customWidth="1"/>
    <col min="12039" max="12039" width="9.875" style="298" customWidth="1"/>
    <col min="12040" max="12040" width="13.375" style="298" customWidth="1"/>
    <col min="12041" max="12288" width="8.875" style="298"/>
    <col min="12289" max="12289" width="6.875" style="298" customWidth="1"/>
    <col min="12290" max="12291" width="9" style="298" customWidth="1"/>
    <col min="12292" max="12292" width="11.375" style="298" customWidth="1"/>
    <col min="12293" max="12293" width="11" style="298" customWidth="1"/>
    <col min="12294" max="12294" width="9" style="298" customWidth="1"/>
    <col min="12295" max="12295" width="9.875" style="298" customWidth="1"/>
    <col min="12296" max="12296" width="13.375" style="298" customWidth="1"/>
    <col min="12297" max="12544" width="8.875" style="298"/>
    <col min="12545" max="12545" width="6.875" style="298" customWidth="1"/>
    <col min="12546" max="12547" width="9" style="298" customWidth="1"/>
    <col min="12548" max="12548" width="11.375" style="298" customWidth="1"/>
    <col min="12549" max="12549" width="11" style="298" customWidth="1"/>
    <col min="12550" max="12550" width="9" style="298" customWidth="1"/>
    <col min="12551" max="12551" width="9.875" style="298" customWidth="1"/>
    <col min="12552" max="12552" width="13.375" style="298" customWidth="1"/>
    <col min="12553" max="12800" width="8.875" style="298"/>
    <col min="12801" max="12801" width="6.875" style="298" customWidth="1"/>
    <col min="12802" max="12803" width="9" style="298" customWidth="1"/>
    <col min="12804" max="12804" width="11.375" style="298" customWidth="1"/>
    <col min="12805" max="12805" width="11" style="298" customWidth="1"/>
    <col min="12806" max="12806" width="9" style="298" customWidth="1"/>
    <col min="12807" max="12807" width="9.875" style="298" customWidth="1"/>
    <col min="12808" max="12808" width="13.375" style="298" customWidth="1"/>
    <col min="12809" max="13056" width="8.875" style="298"/>
    <col min="13057" max="13057" width="6.875" style="298" customWidth="1"/>
    <col min="13058" max="13059" width="9" style="298" customWidth="1"/>
    <col min="13060" max="13060" width="11.375" style="298" customWidth="1"/>
    <col min="13061" max="13061" width="11" style="298" customWidth="1"/>
    <col min="13062" max="13062" width="9" style="298" customWidth="1"/>
    <col min="13063" max="13063" width="9.875" style="298" customWidth="1"/>
    <col min="13064" max="13064" width="13.375" style="298" customWidth="1"/>
    <col min="13065" max="13312" width="8.875" style="298"/>
    <col min="13313" max="13313" width="6.875" style="298" customWidth="1"/>
    <col min="13314" max="13315" width="9" style="298" customWidth="1"/>
    <col min="13316" max="13316" width="11.375" style="298" customWidth="1"/>
    <col min="13317" max="13317" width="11" style="298" customWidth="1"/>
    <col min="13318" max="13318" width="9" style="298" customWidth="1"/>
    <col min="13319" max="13319" width="9.875" style="298" customWidth="1"/>
    <col min="13320" max="13320" width="13.375" style="298" customWidth="1"/>
    <col min="13321" max="13568" width="8.875" style="298"/>
    <col min="13569" max="13569" width="6.875" style="298" customWidth="1"/>
    <col min="13570" max="13571" width="9" style="298" customWidth="1"/>
    <col min="13572" max="13572" width="11.375" style="298" customWidth="1"/>
    <col min="13573" max="13573" width="11" style="298" customWidth="1"/>
    <col min="13574" max="13574" width="9" style="298" customWidth="1"/>
    <col min="13575" max="13575" width="9.875" style="298" customWidth="1"/>
    <col min="13576" max="13576" width="13.375" style="298" customWidth="1"/>
    <col min="13577" max="13824" width="8.875" style="298"/>
    <col min="13825" max="13825" width="6.875" style="298" customWidth="1"/>
    <col min="13826" max="13827" width="9" style="298" customWidth="1"/>
    <col min="13828" max="13828" width="11.375" style="298" customWidth="1"/>
    <col min="13829" max="13829" width="11" style="298" customWidth="1"/>
    <col min="13830" max="13830" width="9" style="298" customWidth="1"/>
    <col min="13831" max="13831" width="9.875" style="298" customWidth="1"/>
    <col min="13832" max="13832" width="13.375" style="298" customWidth="1"/>
    <col min="13833" max="14080" width="8.875" style="298"/>
    <col min="14081" max="14081" width="6.875" style="298" customWidth="1"/>
    <col min="14082" max="14083" width="9" style="298" customWidth="1"/>
    <col min="14084" max="14084" width="11.375" style="298" customWidth="1"/>
    <col min="14085" max="14085" width="11" style="298" customWidth="1"/>
    <col min="14086" max="14086" width="9" style="298" customWidth="1"/>
    <col min="14087" max="14087" width="9.875" style="298" customWidth="1"/>
    <col min="14088" max="14088" width="13.375" style="298" customWidth="1"/>
    <col min="14089" max="14336" width="8.875" style="298"/>
    <col min="14337" max="14337" width="6.875" style="298" customWidth="1"/>
    <col min="14338" max="14339" width="9" style="298" customWidth="1"/>
    <col min="14340" max="14340" width="11.375" style="298" customWidth="1"/>
    <col min="14341" max="14341" width="11" style="298" customWidth="1"/>
    <col min="14342" max="14342" width="9" style="298" customWidth="1"/>
    <col min="14343" max="14343" width="9.875" style="298" customWidth="1"/>
    <col min="14344" max="14344" width="13.375" style="298" customWidth="1"/>
    <col min="14345" max="14592" width="8.875" style="298"/>
    <col min="14593" max="14593" width="6.875" style="298" customWidth="1"/>
    <col min="14594" max="14595" width="9" style="298" customWidth="1"/>
    <col min="14596" max="14596" width="11.375" style="298" customWidth="1"/>
    <col min="14597" max="14597" width="11" style="298" customWidth="1"/>
    <col min="14598" max="14598" width="9" style="298" customWidth="1"/>
    <col min="14599" max="14599" width="9.875" style="298" customWidth="1"/>
    <col min="14600" max="14600" width="13.375" style="298" customWidth="1"/>
    <col min="14601" max="14848" width="8.875" style="298"/>
    <col min="14849" max="14849" width="6.875" style="298" customWidth="1"/>
    <col min="14850" max="14851" width="9" style="298" customWidth="1"/>
    <col min="14852" max="14852" width="11.375" style="298" customWidth="1"/>
    <col min="14853" max="14853" width="11" style="298" customWidth="1"/>
    <col min="14854" max="14854" width="9" style="298" customWidth="1"/>
    <col min="14855" max="14855" width="9.875" style="298" customWidth="1"/>
    <col min="14856" max="14856" width="13.375" style="298" customWidth="1"/>
    <col min="14857" max="15104" width="8.875" style="298"/>
    <col min="15105" max="15105" width="6.875" style="298" customWidth="1"/>
    <col min="15106" max="15107" width="9" style="298" customWidth="1"/>
    <col min="15108" max="15108" width="11.375" style="298" customWidth="1"/>
    <col min="15109" max="15109" width="11" style="298" customWidth="1"/>
    <col min="15110" max="15110" width="9" style="298" customWidth="1"/>
    <col min="15111" max="15111" width="9.875" style="298" customWidth="1"/>
    <col min="15112" max="15112" width="13.375" style="298" customWidth="1"/>
    <col min="15113" max="15360" width="8.875" style="298"/>
    <col min="15361" max="15361" width="6.875" style="298" customWidth="1"/>
    <col min="15362" max="15363" width="9" style="298" customWidth="1"/>
    <col min="15364" max="15364" width="11.375" style="298" customWidth="1"/>
    <col min="15365" max="15365" width="11" style="298" customWidth="1"/>
    <col min="15366" max="15366" width="9" style="298" customWidth="1"/>
    <col min="15367" max="15367" width="9.875" style="298" customWidth="1"/>
    <col min="15368" max="15368" width="13.375" style="298" customWidth="1"/>
    <col min="15369" max="15616" width="8.875" style="298"/>
    <col min="15617" max="15617" width="6.875" style="298" customWidth="1"/>
    <col min="15618" max="15619" width="9" style="298" customWidth="1"/>
    <col min="15620" max="15620" width="11.375" style="298" customWidth="1"/>
    <col min="15621" max="15621" width="11" style="298" customWidth="1"/>
    <col min="15622" max="15622" width="9" style="298" customWidth="1"/>
    <col min="15623" max="15623" width="9.875" style="298" customWidth="1"/>
    <col min="15624" max="15624" width="13.375" style="298" customWidth="1"/>
    <col min="15625" max="15872" width="8.875" style="298"/>
    <col min="15873" max="15873" width="6.875" style="298" customWidth="1"/>
    <col min="15874" max="15875" width="9" style="298" customWidth="1"/>
    <col min="15876" max="15876" width="11.375" style="298" customWidth="1"/>
    <col min="15877" max="15877" width="11" style="298" customWidth="1"/>
    <col min="15878" max="15878" width="9" style="298" customWidth="1"/>
    <col min="15879" max="15879" width="9.875" style="298" customWidth="1"/>
    <col min="15880" max="15880" width="13.375" style="298" customWidth="1"/>
    <col min="15881" max="16128" width="8.875" style="298"/>
    <col min="16129" max="16129" width="6.875" style="298" customWidth="1"/>
    <col min="16130" max="16131" width="9" style="298" customWidth="1"/>
    <col min="16132" max="16132" width="11.375" style="298" customWidth="1"/>
    <col min="16133" max="16133" width="11" style="298" customWidth="1"/>
    <col min="16134" max="16134" width="9" style="298" customWidth="1"/>
    <col min="16135" max="16135" width="9.875" style="298" customWidth="1"/>
    <col min="16136" max="16136" width="13.375" style="298" customWidth="1"/>
    <col min="16137" max="16384" width="8.875" style="298"/>
  </cols>
  <sheetData>
    <row r="1" spans="1:8" ht="24.95" customHeight="1">
      <c r="A1" s="463" t="s">
        <v>154</v>
      </c>
      <c r="B1" s="463"/>
      <c r="C1" s="463"/>
      <c r="D1" s="463"/>
      <c r="E1" s="463"/>
      <c r="F1" s="463"/>
      <c r="G1" s="463"/>
      <c r="H1" s="463"/>
    </row>
    <row r="2" spans="1:8" ht="18.75">
      <c r="A2" s="464" t="s">
        <v>155</v>
      </c>
      <c r="B2" s="464"/>
      <c r="C2" s="464"/>
      <c r="D2" s="464"/>
      <c r="E2" s="464"/>
      <c r="F2" s="464"/>
      <c r="G2" s="464"/>
      <c r="H2" s="464"/>
    </row>
    <row r="3" spans="1:8" ht="14.25">
      <c r="A3" s="465" t="s">
        <v>156</v>
      </c>
      <c r="B3" s="465"/>
      <c r="C3" s="465"/>
      <c r="D3" s="465"/>
      <c r="E3" s="465"/>
      <c r="F3" s="465"/>
      <c r="G3" s="465"/>
      <c r="H3" s="465"/>
    </row>
    <row r="4" spans="1:8" s="297" customFormat="1" ht="28.5">
      <c r="A4" s="299" t="s">
        <v>137</v>
      </c>
      <c r="B4" s="300" t="s">
        <v>157</v>
      </c>
      <c r="C4" s="300" t="s">
        <v>158</v>
      </c>
      <c r="D4" s="300" t="s">
        <v>159</v>
      </c>
      <c r="E4" s="300" t="s">
        <v>160</v>
      </c>
      <c r="F4" s="300" t="s">
        <v>161</v>
      </c>
      <c r="G4" s="300" t="s">
        <v>162</v>
      </c>
      <c r="H4" s="301" t="s">
        <v>163</v>
      </c>
    </row>
    <row r="5" spans="1:8" ht="23.25" customHeight="1">
      <c r="A5" s="302"/>
      <c r="B5" s="303"/>
      <c r="C5" s="303"/>
      <c r="D5" s="304"/>
      <c r="E5" s="304"/>
      <c r="F5" s="304"/>
      <c r="G5" s="303"/>
      <c r="H5" s="305"/>
    </row>
    <row r="6" spans="1:8" ht="23.25" customHeight="1">
      <c r="A6" s="302"/>
      <c r="B6" s="303"/>
      <c r="C6" s="303"/>
      <c r="D6" s="304"/>
      <c r="E6" s="304"/>
      <c r="F6" s="304"/>
      <c r="G6" s="303"/>
      <c r="H6" s="305"/>
    </row>
    <row r="7" spans="1:8" ht="23.25" customHeight="1">
      <c r="A7" s="302"/>
      <c r="B7" s="303"/>
      <c r="C7" s="303"/>
      <c r="D7" s="304"/>
      <c r="E7" s="304"/>
      <c r="F7" s="304"/>
      <c r="G7" s="303"/>
      <c r="H7" s="305"/>
    </row>
    <row r="8" spans="1:8" ht="23.25" customHeight="1">
      <c r="A8" s="302"/>
      <c r="B8" s="303"/>
      <c r="C8" s="303"/>
      <c r="D8" s="304"/>
      <c r="E8" s="304"/>
      <c r="F8" s="304"/>
      <c r="G8" s="303"/>
      <c r="H8" s="305"/>
    </row>
    <row r="9" spans="1:8" ht="23.25" customHeight="1">
      <c r="A9" s="302"/>
      <c r="B9" s="303"/>
      <c r="C9" s="303"/>
      <c r="D9" s="304"/>
      <c r="E9" s="304"/>
      <c r="F9" s="304"/>
      <c r="G9" s="303"/>
      <c r="H9" s="305"/>
    </row>
    <row r="10" spans="1:8" ht="23.25" customHeight="1">
      <c r="A10" s="302"/>
      <c r="B10" s="303"/>
      <c r="C10" s="303"/>
      <c r="D10" s="304"/>
      <c r="E10" s="304"/>
      <c r="F10" s="304"/>
      <c r="G10" s="303"/>
      <c r="H10" s="305"/>
    </row>
    <row r="11" spans="1:8" ht="23.25" customHeight="1">
      <c r="A11" s="302"/>
      <c r="B11" s="303"/>
      <c r="C11" s="303"/>
      <c r="D11" s="304"/>
      <c r="E11" s="304"/>
      <c r="F11" s="304"/>
      <c r="G11" s="303"/>
      <c r="H11" s="305"/>
    </row>
    <row r="12" spans="1:8" ht="23.25" customHeight="1">
      <c r="A12" s="302"/>
      <c r="B12" s="303"/>
      <c r="C12" s="303"/>
      <c r="D12" s="304"/>
      <c r="E12" s="304"/>
      <c r="F12" s="304"/>
      <c r="G12" s="303"/>
      <c r="H12" s="305"/>
    </row>
    <row r="13" spans="1:8" ht="23.25" customHeight="1">
      <c r="A13" s="302"/>
      <c r="B13" s="303"/>
      <c r="C13" s="303"/>
      <c r="D13" s="304"/>
      <c r="E13" s="304"/>
      <c r="F13" s="304"/>
      <c r="G13" s="303"/>
      <c r="H13" s="305"/>
    </row>
    <row r="14" spans="1:8" ht="23.25" customHeight="1">
      <c r="A14" s="302"/>
      <c r="B14" s="303"/>
      <c r="C14" s="303"/>
      <c r="D14" s="304"/>
      <c r="E14" s="304"/>
      <c r="F14" s="304"/>
      <c r="G14" s="303"/>
      <c r="H14" s="305"/>
    </row>
    <row r="15" spans="1:8" ht="23.25" customHeight="1">
      <c r="A15" s="302"/>
      <c r="B15" s="303"/>
      <c r="C15" s="303"/>
      <c r="D15" s="304"/>
      <c r="E15" s="304"/>
      <c r="F15" s="304"/>
      <c r="G15" s="303"/>
      <c r="H15" s="305"/>
    </row>
    <row r="16" spans="1:8" ht="23.25" customHeight="1">
      <c r="A16" s="302"/>
      <c r="B16" s="303"/>
      <c r="C16" s="303"/>
      <c r="D16" s="304"/>
      <c r="E16" s="304"/>
      <c r="F16" s="304"/>
      <c r="G16" s="303"/>
      <c r="H16" s="305"/>
    </row>
    <row r="17" spans="1:8" ht="23.25" customHeight="1">
      <c r="A17" s="306"/>
      <c r="B17" s="307"/>
      <c r="C17" s="307"/>
      <c r="D17" s="308"/>
      <c r="E17" s="308"/>
      <c r="F17" s="308"/>
      <c r="G17" s="307"/>
      <c r="H17" s="309"/>
    </row>
    <row r="18" spans="1:8" ht="27.75" customHeight="1">
      <c r="A18" s="466" t="s">
        <v>164</v>
      </c>
      <c r="B18" s="466"/>
      <c r="C18" s="466"/>
      <c r="D18" s="466"/>
      <c r="E18" s="466"/>
      <c r="F18" s="466"/>
      <c r="G18" s="466"/>
      <c r="H18" s="466"/>
    </row>
  </sheetData>
  <mergeCells count="4">
    <mergeCell ref="A1:H1"/>
    <mergeCell ref="A2:H2"/>
    <mergeCell ref="A3:H3"/>
    <mergeCell ref="A18:H18"/>
  </mergeCells>
  <phoneticPr fontId="98" type="noConversion"/>
  <printOptions horizontalCentered="1"/>
  <pageMargins left="0.70763888888888904" right="0.70763888888888904" top="0.74791666666666701" bottom="0.74791666666666701" header="0.31388888888888899" footer="0.31388888888888899"/>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dimension ref="A1:F18"/>
  <sheetViews>
    <sheetView showZeros="0" view="pageBreakPreview" topLeftCell="A8" zoomScaleSheetLayoutView="100" workbookViewId="0">
      <selection activeCell="E8" sqref="E8"/>
    </sheetView>
  </sheetViews>
  <sheetFormatPr defaultColWidth="8.875" defaultRowHeight="13.5"/>
  <cols>
    <col min="1" max="1" width="8.875" style="65"/>
    <col min="2" max="2" width="31.625" style="65" customWidth="1"/>
    <col min="3" max="3" width="9.5" style="65" customWidth="1"/>
    <col min="4" max="4" width="7.5" style="65" customWidth="1"/>
    <col min="5" max="5" width="11" style="274" customWidth="1"/>
    <col min="6" max="6" width="12.125" style="274" customWidth="1"/>
    <col min="7" max="248" width="8.875" style="65"/>
    <col min="249" max="249" width="31.625" style="65" customWidth="1"/>
    <col min="250" max="250" width="9.5" style="65" customWidth="1"/>
    <col min="251" max="251" width="7.5" style="65" customWidth="1"/>
    <col min="252" max="252" width="11" style="65" customWidth="1"/>
    <col min="253" max="253" width="12.125" style="65" customWidth="1"/>
    <col min="254" max="254" width="13.625" style="65" customWidth="1"/>
    <col min="255" max="504" width="8.875" style="65"/>
    <col min="505" max="505" width="31.625" style="65" customWidth="1"/>
    <col min="506" max="506" width="9.5" style="65" customWidth="1"/>
    <col min="507" max="507" width="7.5" style="65" customWidth="1"/>
    <col min="508" max="508" width="11" style="65" customWidth="1"/>
    <col min="509" max="509" width="12.125" style="65" customWidth="1"/>
    <col min="510" max="510" width="13.625" style="65" customWidth="1"/>
    <col min="511" max="760" width="8.875" style="65"/>
    <col min="761" max="761" width="31.625" style="65" customWidth="1"/>
    <col min="762" max="762" width="9.5" style="65" customWidth="1"/>
    <col min="763" max="763" width="7.5" style="65" customWidth="1"/>
    <col min="764" max="764" width="11" style="65" customWidth="1"/>
    <col min="765" max="765" width="12.125" style="65" customWidth="1"/>
    <col min="766" max="766" width="13.625" style="65" customWidth="1"/>
    <col min="767" max="1016" width="8.875" style="65"/>
    <col min="1017" max="1017" width="31.625" style="65" customWidth="1"/>
    <col min="1018" max="1018" width="9.5" style="65" customWidth="1"/>
    <col min="1019" max="1019" width="7.5" style="65" customWidth="1"/>
    <col min="1020" max="1020" width="11" style="65" customWidth="1"/>
    <col min="1021" max="1021" width="12.125" style="65" customWidth="1"/>
    <col min="1022" max="1022" width="13.625" style="65" customWidth="1"/>
    <col min="1023" max="1272" width="8.875" style="65"/>
    <col min="1273" max="1273" width="31.625" style="65" customWidth="1"/>
    <col min="1274" max="1274" width="9.5" style="65" customWidth="1"/>
    <col min="1275" max="1275" width="7.5" style="65" customWidth="1"/>
    <col min="1276" max="1276" width="11" style="65" customWidth="1"/>
    <col min="1277" max="1277" width="12.125" style="65" customWidth="1"/>
    <col min="1278" max="1278" width="13.625" style="65" customWidth="1"/>
    <col min="1279" max="1528" width="8.875" style="65"/>
    <col min="1529" max="1529" width="31.625" style="65" customWidth="1"/>
    <col min="1530" max="1530" width="9.5" style="65" customWidth="1"/>
    <col min="1531" max="1531" width="7.5" style="65" customWidth="1"/>
    <col min="1532" max="1532" width="11" style="65" customWidth="1"/>
    <col min="1533" max="1533" width="12.125" style="65" customWidth="1"/>
    <col min="1534" max="1534" width="13.625" style="65" customWidth="1"/>
    <col min="1535" max="1784" width="8.875" style="65"/>
    <col min="1785" max="1785" width="31.625" style="65" customWidth="1"/>
    <col min="1786" max="1786" width="9.5" style="65" customWidth="1"/>
    <col min="1787" max="1787" width="7.5" style="65" customWidth="1"/>
    <col min="1788" max="1788" width="11" style="65" customWidth="1"/>
    <col min="1789" max="1789" width="12.125" style="65" customWidth="1"/>
    <col min="1790" max="1790" width="13.625" style="65" customWidth="1"/>
    <col min="1791" max="2040" width="8.875" style="65"/>
    <col min="2041" max="2041" width="31.625" style="65" customWidth="1"/>
    <col min="2042" max="2042" width="9.5" style="65" customWidth="1"/>
    <col min="2043" max="2043" width="7.5" style="65" customWidth="1"/>
    <col min="2044" max="2044" width="11" style="65" customWidth="1"/>
    <col min="2045" max="2045" width="12.125" style="65" customWidth="1"/>
    <col min="2046" max="2046" width="13.625" style="65" customWidth="1"/>
    <col min="2047" max="2296" width="8.875" style="65"/>
    <col min="2297" max="2297" width="31.625" style="65" customWidth="1"/>
    <col min="2298" max="2298" width="9.5" style="65" customWidth="1"/>
    <col min="2299" max="2299" width="7.5" style="65" customWidth="1"/>
    <col min="2300" max="2300" width="11" style="65" customWidth="1"/>
    <col min="2301" max="2301" width="12.125" style="65" customWidth="1"/>
    <col min="2302" max="2302" width="13.625" style="65" customWidth="1"/>
    <col min="2303" max="2552" width="8.875" style="65"/>
    <col min="2553" max="2553" width="31.625" style="65" customWidth="1"/>
    <col min="2554" max="2554" width="9.5" style="65" customWidth="1"/>
    <col min="2555" max="2555" width="7.5" style="65" customWidth="1"/>
    <col min="2556" max="2556" width="11" style="65" customWidth="1"/>
    <col min="2557" max="2557" width="12.125" style="65" customWidth="1"/>
    <col min="2558" max="2558" width="13.625" style="65" customWidth="1"/>
    <col min="2559" max="2808" width="8.875" style="65"/>
    <col min="2809" max="2809" width="31.625" style="65" customWidth="1"/>
    <col min="2810" max="2810" width="9.5" style="65" customWidth="1"/>
    <col min="2811" max="2811" width="7.5" style="65" customWidth="1"/>
    <col min="2812" max="2812" width="11" style="65" customWidth="1"/>
    <col min="2813" max="2813" width="12.125" style="65" customWidth="1"/>
    <col min="2814" max="2814" width="13.625" style="65" customWidth="1"/>
    <col min="2815" max="3064" width="8.875" style="65"/>
    <col min="3065" max="3065" width="31.625" style="65" customWidth="1"/>
    <col min="3066" max="3066" width="9.5" style="65" customWidth="1"/>
    <col min="3067" max="3067" width="7.5" style="65" customWidth="1"/>
    <col min="3068" max="3068" width="11" style="65" customWidth="1"/>
    <col min="3069" max="3069" width="12.125" style="65" customWidth="1"/>
    <col min="3070" max="3070" width="13.625" style="65" customWidth="1"/>
    <col min="3071" max="3320" width="8.875" style="65"/>
    <col min="3321" max="3321" width="31.625" style="65" customWidth="1"/>
    <col min="3322" max="3322" width="9.5" style="65" customWidth="1"/>
    <col min="3323" max="3323" width="7.5" style="65" customWidth="1"/>
    <col min="3324" max="3324" width="11" style="65" customWidth="1"/>
    <col min="3325" max="3325" width="12.125" style="65" customWidth="1"/>
    <col min="3326" max="3326" width="13.625" style="65" customWidth="1"/>
    <col min="3327" max="3576" width="8.875" style="65"/>
    <col min="3577" max="3577" width="31.625" style="65" customWidth="1"/>
    <col min="3578" max="3578" width="9.5" style="65" customWidth="1"/>
    <col min="3579" max="3579" width="7.5" style="65" customWidth="1"/>
    <col min="3580" max="3580" width="11" style="65" customWidth="1"/>
    <col min="3581" max="3581" width="12.125" style="65" customWidth="1"/>
    <col min="3582" max="3582" width="13.625" style="65" customWidth="1"/>
    <col min="3583" max="3832" width="8.875" style="65"/>
    <col min="3833" max="3833" width="31.625" style="65" customWidth="1"/>
    <col min="3834" max="3834" width="9.5" style="65" customWidth="1"/>
    <col min="3835" max="3835" width="7.5" style="65" customWidth="1"/>
    <col min="3836" max="3836" width="11" style="65" customWidth="1"/>
    <col min="3837" max="3837" width="12.125" style="65" customWidth="1"/>
    <col min="3838" max="3838" width="13.625" style="65" customWidth="1"/>
    <col min="3839" max="4088" width="8.875" style="65"/>
    <col min="4089" max="4089" width="31.625" style="65" customWidth="1"/>
    <col min="4090" max="4090" width="9.5" style="65" customWidth="1"/>
    <col min="4091" max="4091" width="7.5" style="65" customWidth="1"/>
    <col min="4092" max="4092" width="11" style="65" customWidth="1"/>
    <col min="4093" max="4093" width="12.125" style="65" customWidth="1"/>
    <col min="4094" max="4094" width="13.625" style="65" customWidth="1"/>
    <col min="4095" max="4344" width="8.875" style="65"/>
    <col min="4345" max="4345" width="31.625" style="65" customWidth="1"/>
    <col min="4346" max="4346" width="9.5" style="65" customWidth="1"/>
    <col min="4347" max="4347" width="7.5" style="65" customWidth="1"/>
    <col min="4348" max="4348" width="11" style="65" customWidth="1"/>
    <col min="4349" max="4349" width="12.125" style="65" customWidth="1"/>
    <col min="4350" max="4350" width="13.625" style="65" customWidth="1"/>
    <col min="4351" max="4600" width="8.875" style="65"/>
    <col min="4601" max="4601" width="31.625" style="65" customWidth="1"/>
    <col min="4602" max="4602" width="9.5" style="65" customWidth="1"/>
    <col min="4603" max="4603" width="7.5" style="65" customWidth="1"/>
    <col min="4604" max="4604" width="11" style="65" customWidth="1"/>
    <col min="4605" max="4605" width="12.125" style="65" customWidth="1"/>
    <col min="4606" max="4606" width="13.625" style="65" customWidth="1"/>
    <col min="4607" max="4856" width="8.875" style="65"/>
    <col min="4857" max="4857" width="31.625" style="65" customWidth="1"/>
    <col min="4858" max="4858" width="9.5" style="65" customWidth="1"/>
    <col min="4859" max="4859" width="7.5" style="65" customWidth="1"/>
    <col min="4860" max="4860" width="11" style="65" customWidth="1"/>
    <col min="4861" max="4861" width="12.125" style="65" customWidth="1"/>
    <col min="4862" max="4862" width="13.625" style="65" customWidth="1"/>
    <col min="4863" max="5112" width="8.875" style="65"/>
    <col min="5113" max="5113" width="31.625" style="65" customWidth="1"/>
    <col min="5114" max="5114" width="9.5" style="65" customWidth="1"/>
    <col min="5115" max="5115" width="7.5" style="65" customWidth="1"/>
    <col min="5116" max="5116" width="11" style="65" customWidth="1"/>
    <col min="5117" max="5117" width="12.125" style="65" customWidth="1"/>
    <col min="5118" max="5118" width="13.625" style="65" customWidth="1"/>
    <col min="5119" max="5368" width="8.875" style="65"/>
    <col min="5369" max="5369" width="31.625" style="65" customWidth="1"/>
    <col min="5370" max="5370" width="9.5" style="65" customWidth="1"/>
    <col min="5371" max="5371" width="7.5" style="65" customWidth="1"/>
    <col min="5372" max="5372" width="11" style="65" customWidth="1"/>
    <col min="5373" max="5373" width="12.125" style="65" customWidth="1"/>
    <col min="5374" max="5374" width="13.625" style="65" customWidth="1"/>
    <col min="5375" max="5624" width="8.875" style="65"/>
    <col min="5625" max="5625" width="31.625" style="65" customWidth="1"/>
    <col min="5626" max="5626" width="9.5" style="65" customWidth="1"/>
    <col min="5627" max="5627" width="7.5" style="65" customWidth="1"/>
    <col min="5628" max="5628" width="11" style="65" customWidth="1"/>
    <col min="5629" max="5629" width="12.125" style="65" customWidth="1"/>
    <col min="5630" max="5630" width="13.625" style="65" customWidth="1"/>
    <col min="5631" max="5880" width="8.875" style="65"/>
    <col min="5881" max="5881" width="31.625" style="65" customWidth="1"/>
    <col min="5882" max="5882" width="9.5" style="65" customWidth="1"/>
    <col min="5883" max="5883" width="7.5" style="65" customWidth="1"/>
    <col min="5884" max="5884" width="11" style="65" customWidth="1"/>
    <col min="5885" max="5885" width="12.125" style="65" customWidth="1"/>
    <col min="5886" max="5886" width="13.625" style="65" customWidth="1"/>
    <col min="5887" max="6136" width="8.875" style="65"/>
    <col min="6137" max="6137" width="31.625" style="65" customWidth="1"/>
    <col min="6138" max="6138" width="9.5" style="65" customWidth="1"/>
    <col min="6139" max="6139" width="7.5" style="65" customWidth="1"/>
    <col min="6140" max="6140" width="11" style="65" customWidth="1"/>
    <col min="6141" max="6141" width="12.125" style="65" customWidth="1"/>
    <col min="6142" max="6142" width="13.625" style="65" customWidth="1"/>
    <col min="6143" max="6392" width="8.875" style="65"/>
    <col min="6393" max="6393" width="31.625" style="65" customWidth="1"/>
    <col min="6394" max="6394" width="9.5" style="65" customWidth="1"/>
    <col min="6395" max="6395" width="7.5" style="65" customWidth="1"/>
    <col min="6396" max="6396" width="11" style="65" customWidth="1"/>
    <col min="6397" max="6397" width="12.125" style="65" customWidth="1"/>
    <col min="6398" max="6398" width="13.625" style="65" customWidth="1"/>
    <col min="6399" max="6648" width="8.875" style="65"/>
    <col min="6649" max="6649" width="31.625" style="65" customWidth="1"/>
    <col min="6650" max="6650" width="9.5" style="65" customWidth="1"/>
    <col min="6651" max="6651" width="7.5" style="65" customWidth="1"/>
    <col min="6652" max="6652" width="11" style="65" customWidth="1"/>
    <col min="6653" max="6653" width="12.125" style="65" customWidth="1"/>
    <col min="6654" max="6654" width="13.625" style="65" customWidth="1"/>
    <col min="6655" max="6904" width="8.875" style="65"/>
    <col min="6905" max="6905" width="31.625" style="65" customWidth="1"/>
    <col min="6906" max="6906" width="9.5" style="65" customWidth="1"/>
    <col min="6907" max="6907" width="7.5" style="65" customWidth="1"/>
    <col min="6908" max="6908" width="11" style="65" customWidth="1"/>
    <col min="6909" max="6909" width="12.125" style="65" customWidth="1"/>
    <col min="6910" max="6910" width="13.625" style="65" customWidth="1"/>
    <col min="6911" max="7160" width="8.875" style="65"/>
    <col min="7161" max="7161" width="31.625" style="65" customWidth="1"/>
    <col min="7162" max="7162" width="9.5" style="65" customWidth="1"/>
    <col min="7163" max="7163" width="7.5" style="65" customWidth="1"/>
    <col min="7164" max="7164" width="11" style="65" customWidth="1"/>
    <col min="7165" max="7165" width="12.125" style="65" customWidth="1"/>
    <col min="7166" max="7166" width="13.625" style="65" customWidth="1"/>
    <col min="7167" max="7416" width="8.875" style="65"/>
    <col min="7417" max="7417" width="31.625" style="65" customWidth="1"/>
    <col min="7418" max="7418" width="9.5" style="65" customWidth="1"/>
    <col min="7419" max="7419" width="7.5" style="65" customWidth="1"/>
    <col min="7420" max="7420" width="11" style="65" customWidth="1"/>
    <col min="7421" max="7421" width="12.125" style="65" customWidth="1"/>
    <col min="7422" max="7422" width="13.625" style="65" customWidth="1"/>
    <col min="7423" max="7672" width="8.875" style="65"/>
    <col min="7673" max="7673" width="31.625" style="65" customWidth="1"/>
    <col min="7674" max="7674" width="9.5" style="65" customWidth="1"/>
    <col min="7675" max="7675" width="7.5" style="65" customWidth="1"/>
    <col min="7676" max="7676" width="11" style="65" customWidth="1"/>
    <col min="7677" max="7677" width="12.125" style="65" customWidth="1"/>
    <col min="7678" max="7678" width="13.625" style="65" customWidth="1"/>
    <col min="7679" max="7928" width="8.875" style="65"/>
    <col min="7929" max="7929" width="31.625" style="65" customWidth="1"/>
    <col min="7930" max="7930" width="9.5" style="65" customWidth="1"/>
    <col min="7931" max="7931" width="7.5" style="65" customWidth="1"/>
    <col min="7932" max="7932" width="11" style="65" customWidth="1"/>
    <col min="7933" max="7933" width="12.125" style="65" customWidth="1"/>
    <col min="7934" max="7934" width="13.625" style="65" customWidth="1"/>
    <col min="7935" max="8184" width="8.875" style="65"/>
    <col min="8185" max="8185" width="31.625" style="65" customWidth="1"/>
    <col min="8186" max="8186" width="9.5" style="65" customWidth="1"/>
    <col min="8187" max="8187" width="7.5" style="65" customWidth="1"/>
    <col min="8188" max="8188" width="11" style="65" customWidth="1"/>
    <col min="8189" max="8189" width="12.125" style="65" customWidth="1"/>
    <col min="8190" max="8190" width="13.625" style="65" customWidth="1"/>
    <col min="8191" max="8440" width="8.875" style="65"/>
    <col min="8441" max="8441" width="31.625" style="65" customWidth="1"/>
    <col min="8442" max="8442" width="9.5" style="65" customWidth="1"/>
    <col min="8443" max="8443" width="7.5" style="65" customWidth="1"/>
    <col min="8444" max="8444" width="11" style="65" customWidth="1"/>
    <col min="8445" max="8445" width="12.125" style="65" customWidth="1"/>
    <col min="8446" max="8446" width="13.625" style="65" customWidth="1"/>
    <col min="8447" max="8696" width="8.875" style="65"/>
    <col min="8697" max="8697" width="31.625" style="65" customWidth="1"/>
    <col min="8698" max="8698" width="9.5" style="65" customWidth="1"/>
    <col min="8699" max="8699" width="7.5" style="65" customWidth="1"/>
    <col min="8700" max="8700" width="11" style="65" customWidth="1"/>
    <col min="8701" max="8701" width="12.125" style="65" customWidth="1"/>
    <col min="8702" max="8702" width="13.625" style="65" customWidth="1"/>
    <col min="8703" max="8952" width="8.875" style="65"/>
    <col min="8953" max="8953" width="31.625" style="65" customWidth="1"/>
    <col min="8954" max="8954" width="9.5" style="65" customWidth="1"/>
    <col min="8955" max="8955" width="7.5" style="65" customWidth="1"/>
    <col min="8956" max="8956" width="11" style="65" customWidth="1"/>
    <col min="8957" max="8957" width="12.125" style="65" customWidth="1"/>
    <col min="8958" max="8958" width="13.625" style="65" customWidth="1"/>
    <col min="8959" max="9208" width="8.875" style="65"/>
    <col min="9209" max="9209" width="31.625" style="65" customWidth="1"/>
    <col min="9210" max="9210" width="9.5" style="65" customWidth="1"/>
    <col min="9211" max="9211" width="7.5" style="65" customWidth="1"/>
    <col min="9212" max="9212" width="11" style="65" customWidth="1"/>
    <col min="9213" max="9213" width="12.125" style="65" customWidth="1"/>
    <col min="9214" max="9214" width="13.625" style="65" customWidth="1"/>
    <col min="9215" max="9464" width="8.875" style="65"/>
    <col min="9465" max="9465" width="31.625" style="65" customWidth="1"/>
    <col min="9466" max="9466" width="9.5" style="65" customWidth="1"/>
    <col min="9467" max="9467" width="7.5" style="65" customWidth="1"/>
    <col min="9468" max="9468" width="11" style="65" customWidth="1"/>
    <col min="9469" max="9469" width="12.125" style="65" customWidth="1"/>
    <col min="9470" max="9470" width="13.625" style="65" customWidth="1"/>
    <col min="9471" max="9720" width="8.875" style="65"/>
    <col min="9721" max="9721" width="31.625" style="65" customWidth="1"/>
    <col min="9722" max="9722" width="9.5" style="65" customWidth="1"/>
    <col min="9723" max="9723" width="7.5" style="65" customWidth="1"/>
    <col min="9724" max="9724" width="11" style="65" customWidth="1"/>
    <col min="9725" max="9725" width="12.125" style="65" customWidth="1"/>
    <col min="9726" max="9726" width="13.625" style="65" customWidth="1"/>
    <col min="9727" max="9976" width="8.875" style="65"/>
    <col min="9977" max="9977" width="31.625" style="65" customWidth="1"/>
    <col min="9978" max="9978" width="9.5" style="65" customWidth="1"/>
    <col min="9979" max="9979" width="7.5" style="65" customWidth="1"/>
    <col min="9980" max="9980" width="11" style="65" customWidth="1"/>
    <col min="9981" max="9981" width="12.125" style="65" customWidth="1"/>
    <col min="9982" max="9982" width="13.625" style="65" customWidth="1"/>
    <col min="9983" max="10232" width="8.875" style="65"/>
    <col min="10233" max="10233" width="31.625" style="65" customWidth="1"/>
    <col min="10234" max="10234" width="9.5" style="65" customWidth="1"/>
    <col min="10235" max="10235" width="7.5" style="65" customWidth="1"/>
    <col min="10236" max="10236" width="11" style="65" customWidth="1"/>
    <col min="10237" max="10237" width="12.125" style="65" customWidth="1"/>
    <col min="10238" max="10238" width="13.625" style="65" customWidth="1"/>
    <col min="10239" max="10488" width="8.875" style="65"/>
    <col min="10489" max="10489" width="31.625" style="65" customWidth="1"/>
    <col min="10490" max="10490" width="9.5" style="65" customWidth="1"/>
    <col min="10491" max="10491" width="7.5" style="65" customWidth="1"/>
    <col min="10492" max="10492" width="11" style="65" customWidth="1"/>
    <col min="10493" max="10493" width="12.125" style="65" customWidth="1"/>
    <col min="10494" max="10494" width="13.625" style="65" customWidth="1"/>
    <col min="10495" max="10744" width="8.875" style="65"/>
    <col min="10745" max="10745" width="31.625" style="65" customWidth="1"/>
    <col min="10746" max="10746" width="9.5" style="65" customWidth="1"/>
    <col min="10747" max="10747" width="7.5" style="65" customWidth="1"/>
    <col min="10748" max="10748" width="11" style="65" customWidth="1"/>
    <col min="10749" max="10749" width="12.125" style="65" customWidth="1"/>
    <col min="10750" max="10750" width="13.625" style="65" customWidth="1"/>
    <col min="10751" max="11000" width="8.875" style="65"/>
    <col min="11001" max="11001" width="31.625" style="65" customWidth="1"/>
    <col min="11002" max="11002" width="9.5" style="65" customWidth="1"/>
    <col min="11003" max="11003" width="7.5" style="65" customWidth="1"/>
    <col min="11004" max="11004" width="11" style="65" customWidth="1"/>
    <col min="11005" max="11005" width="12.125" style="65" customWidth="1"/>
    <col min="11006" max="11006" width="13.625" style="65" customWidth="1"/>
    <col min="11007" max="11256" width="8.875" style="65"/>
    <col min="11257" max="11257" width="31.625" style="65" customWidth="1"/>
    <col min="11258" max="11258" width="9.5" style="65" customWidth="1"/>
    <col min="11259" max="11259" width="7.5" style="65" customWidth="1"/>
    <col min="11260" max="11260" width="11" style="65" customWidth="1"/>
    <col min="11261" max="11261" width="12.125" style="65" customWidth="1"/>
    <col min="11262" max="11262" width="13.625" style="65" customWidth="1"/>
    <col min="11263" max="11512" width="8.875" style="65"/>
    <col min="11513" max="11513" width="31.625" style="65" customWidth="1"/>
    <col min="11514" max="11514" width="9.5" style="65" customWidth="1"/>
    <col min="11515" max="11515" width="7.5" style="65" customWidth="1"/>
    <col min="11516" max="11516" width="11" style="65" customWidth="1"/>
    <col min="11517" max="11517" width="12.125" style="65" customWidth="1"/>
    <col min="11518" max="11518" width="13.625" style="65" customWidth="1"/>
    <col min="11519" max="11768" width="8.875" style="65"/>
    <col min="11769" max="11769" width="31.625" style="65" customWidth="1"/>
    <col min="11770" max="11770" width="9.5" style="65" customWidth="1"/>
    <col min="11771" max="11771" width="7.5" style="65" customWidth="1"/>
    <col min="11772" max="11772" width="11" style="65" customWidth="1"/>
    <col min="11773" max="11773" width="12.125" style="65" customWidth="1"/>
    <col min="11774" max="11774" width="13.625" style="65" customWidth="1"/>
    <col min="11775" max="12024" width="8.875" style="65"/>
    <col min="12025" max="12025" width="31.625" style="65" customWidth="1"/>
    <col min="12026" max="12026" width="9.5" style="65" customWidth="1"/>
    <col min="12027" max="12027" width="7.5" style="65" customWidth="1"/>
    <col min="12028" max="12028" width="11" style="65" customWidth="1"/>
    <col min="12029" max="12029" width="12.125" style="65" customWidth="1"/>
    <col min="12030" max="12030" width="13.625" style="65" customWidth="1"/>
    <col min="12031" max="12280" width="8.875" style="65"/>
    <col min="12281" max="12281" width="31.625" style="65" customWidth="1"/>
    <col min="12282" max="12282" width="9.5" style="65" customWidth="1"/>
    <col min="12283" max="12283" width="7.5" style="65" customWidth="1"/>
    <col min="12284" max="12284" width="11" style="65" customWidth="1"/>
    <col min="12285" max="12285" width="12.125" style="65" customWidth="1"/>
    <col min="12286" max="12286" width="13.625" style="65" customWidth="1"/>
    <col min="12287" max="12536" width="8.875" style="65"/>
    <col min="12537" max="12537" width="31.625" style="65" customWidth="1"/>
    <col min="12538" max="12538" width="9.5" style="65" customWidth="1"/>
    <col min="12539" max="12539" width="7.5" style="65" customWidth="1"/>
    <col min="12540" max="12540" width="11" style="65" customWidth="1"/>
    <col min="12541" max="12541" width="12.125" style="65" customWidth="1"/>
    <col min="12542" max="12542" width="13.625" style="65" customWidth="1"/>
    <col min="12543" max="12792" width="8.875" style="65"/>
    <col min="12793" max="12793" width="31.625" style="65" customWidth="1"/>
    <col min="12794" max="12794" width="9.5" style="65" customWidth="1"/>
    <col min="12795" max="12795" width="7.5" style="65" customWidth="1"/>
    <col min="12796" max="12796" width="11" style="65" customWidth="1"/>
    <col min="12797" max="12797" width="12.125" style="65" customWidth="1"/>
    <col min="12798" max="12798" width="13.625" style="65" customWidth="1"/>
    <col min="12799" max="13048" width="8.875" style="65"/>
    <col min="13049" max="13049" width="31.625" style="65" customWidth="1"/>
    <col min="13050" max="13050" width="9.5" style="65" customWidth="1"/>
    <col min="13051" max="13051" width="7.5" style="65" customWidth="1"/>
    <col min="13052" max="13052" width="11" style="65" customWidth="1"/>
    <col min="13053" max="13053" width="12.125" style="65" customWidth="1"/>
    <col min="13054" max="13054" width="13.625" style="65" customWidth="1"/>
    <col min="13055" max="13304" width="8.875" style="65"/>
    <col min="13305" max="13305" width="31.625" style="65" customWidth="1"/>
    <col min="13306" max="13306" width="9.5" style="65" customWidth="1"/>
    <col min="13307" max="13307" width="7.5" style="65" customWidth="1"/>
    <col min="13308" max="13308" width="11" style="65" customWidth="1"/>
    <col min="13309" max="13309" width="12.125" style="65" customWidth="1"/>
    <col min="13310" max="13310" width="13.625" style="65" customWidth="1"/>
    <col min="13311" max="13560" width="8.875" style="65"/>
    <col min="13561" max="13561" width="31.625" style="65" customWidth="1"/>
    <col min="13562" max="13562" width="9.5" style="65" customWidth="1"/>
    <col min="13563" max="13563" width="7.5" style="65" customWidth="1"/>
    <col min="13564" max="13564" width="11" style="65" customWidth="1"/>
    <col min="13565" max="13565" width="12.125" style="65" customWidth="1"/>
    <col min="13566" max="13566" width="13.625" style="65" customWidth="1"/>
    <col min="13567" max="13816" width="8.875" style="65"/>
    <col min="13817" max="13817" width="31.625" style="65" customWidth="1"/>
    <col min="13818" max="13818" width="9.5" style="65" customWidth="1"/>
    <col min="13819" max="13819" width="7.5" style="65" customWidth="1"/>
    <col min="13820" max="13820" width="11" style="65" customWidth="1"/>
    <col min="13821" max="13821" width="12.125" style="65" customWidth="1"/>
    <col min="13822" max="13822" width="13.625" style="65" customWidth="1"/>
    <col min="13823" max="14072" width="8.875" style="65"/>
    <col min="14073" max="14073" width="31.625" style="65" customWidth="1"/>
    <col min="14074" max="14074" width="9.5" style="65" customWidth="1"/>
    <col min="14075" max="14075" width="7.5" style="65" customWidth="1"/>
    <col min="14076" max="14076" width="11" style="65" customWidth="1"/>
    <col min="14077" max="14077" width="12.125" style="65" customWidth="1"/>
    <col min="14078" max="14078" width="13.625" style="65" customWidth="1"/>
    <col min="14079" max="14328" width="8.875" style="65"/>
    <col min="14329" max="14329" width="31.625" style="65" customWidth="1"/>
    <col min="14330" max="14330" width="9.5" style="65" customWidth="1"/>
    <col min="14331" max="14331" width="7.5" style="65" customWidth="1"/>
    <col min="14332" max="14332" width="11" style="65" customWidth="1"/>
    <col min="14333" max="14333" width="12.125" style="65" customWidth="1"/>
    <col min="14334" max="14334" width="13.625" style="65" customWidth="1"/>
    <col min="14335" max="14584" width="8.875" style="65"/>
    <col min="14585" max="14585" width="31.625" style="65" customWidth="1"/>
    <col min="14586" max="14586" width="9.5" style="65" customWidth="1"/>
    <col min="14587" max="14587" width="7.5" style="65" customWidth="1"/>
    <col min="14588" max="14588" width="11" style="65" customWidth="1"/>
    <col min="14589" max="14589" width="12.125" style="65" customWidth="1"/>
    <col min="14590" max="14590" width="13.625" style="65" customWidth="1"/>
    <col min="14591" max="14840" width="8.875" style="65"/>
    <col min="14841" max="14841" width="31.625" style="65" customWidth="1"/>
    <col min="14842" max="14842" width="9.5" style="65" customWidth="1"/>
    <col min="14843" max="14843" width="7.5" style="65" customWidth="1"/>
    <col min="14844" max="14844" width="11" style="65" customWidth="1"/>
    <col min="14845" max="14845" width="12.125" style="65" customWidth="1"/>
    <col min="14846" max="14846" width="13.625" style="65" customWidth="1"/>
    <col min="14847" max="15096" width="8.875" style="65"/>
    <col min="15097" max="15097" width="31.625" style="65" customWidth="1"/>
    <col min="15098" max="15098" width="9.5" style="65" customWidth="1"/>
    <col min="15099" max="15099" width="7.5" style="65" customWidth="1"/>
    <col min="15100" max="15100" width="11" style="65" customWidth="1"/>
    <col min="15101" max="15101" width="12.125" style="65" customWidth="1"/>
    <col min="15102" max="15102" width="13.625" style="65" customWidth="1"/>
    <col min="15103" max="15352" width="8.875" style="65"/>
    <col min="15353" max="15353" width="31.625" style="65" customWidth="1"/>
    <col min="15354" max="15354" width="9.5" style="65" customWidth="1"/>
    <col min="15355" max="15355" width="7.5" style="65" customWidth="1"/>
    <col min="15356" max="15356" width="11" style="65" customWidth="1"/>
    <col min="15357" max="15357" width="12.125" style="65" customWidth="1"/>
    <col min="15358" max="15358" width="13.625" style="65" customWidth="1"/>
    <col min="15359" max="15608" width="8.875" style="65"/>
    <col min="15609" max="15609" width="31.625" style="65" customWidth="1"/>
    <col min="15610" max="15610" width="9.5" style="65" customWidth="1"/>
    <col min="15611" max="15611" width="7.5" style="65" customWidth="1"/>
    <col min="15612" max="15612" width="11" style="65" customWidth="1"/>
    <col min="15613" max="15613" width="12.125" style="65" customWidth="1"/>
    <col min="15614" max="15614" width="13.625" style="65" customWidth="1"/>
    <col min="15615" max="15864" width="8.875" style="65"/>
    <col min="15865" max="15865" width="31.625" style="65" customWidth="1"/>
    <col min="15866" max="15866" width="9.5" style="65" customWidth="1"/>
    <col min="15867" max="15867" width="7.5" style="65" customWidth="1"/>
    <col min="15868" max="15868" width="11" style="65" customWidth="1"/>
    <col min="15869" max="15869" width="12.125" style="65" customWidth="1"/>
    <col min="15870" max="15870" width="13.625" style="65" customWidth="1"/>
    <col min="15871" max="16120" width="8.875" style="65"/>
    <col min="16121" max="16121" width="31.625" style="65" customWidth="1"/>
    <col min="16122" max="16122" width="9.5" style="65" customWidth="1"/>
    <col min="16123" max="16123" width="7.5" style="65" customWidth="1"/>
    <col min="16124" max="16124" width="11" style="65" customWidth="1"/>
    <col min="16125" max="16125" width="12.125" style="65" customWidth="1"/>
    <col min="16126" max="16126" width="13.625" style="65" customWidth="1"/>
    <col min="16127" max="16384" width="8.875" style="65"/>
  </cols>
  <sheetData>
    <row r="1" spans="1:6" ht="18">
      <c r="A1" s="469" t="s">
        <v>165</v>
      </c>
      <c r="B1" s="469"/>
      <c r="C1" s="469"/>
      <c r="D1" s="469"/>
      <c r="E1" s="469"/>
      <c r="F1" s="469"/>
    </row>
    <row r="2" spans="1:6" ht="18">
      <c r="A2" s="469" t="s">
        <v>166</v>
      </c>
      <c r="B2" s="469"/>
      <c r="C2" s="469"/>
      <c r="D2" s="469"/>
      <c r="E2" s="469"/>
      <c r="F2" s="469"/>
    </row>
    <row r="3" spans="1:6" ht="25.5" customHeight="1">
      <c r="A3" s="470" t="s">
        <v>11</v>
      </c>
      <c r="B3" s="470"/>
      <c r="C3" s="470"/>
      <c r="D3" s="470"/>
      <c r="E3" s="470"/>
      <c r="F3" s="470"/>
    </row>
    <row r="4" spans="1:6" s="86" customFormat="1" ht="25.5" customHeight="1">
      <c r="A4" s="427" t="s">
        <v>167</v>
      </c>
      <c r="B4" s="427"/>
      <c r="C4" s="427"/>
      <c r="D4" s="427"/>
      <c r="E4" s="427"/>
      <c r="F4" s="427"/>
    </row>
    <row r="5" spans="1:6" ht="23.25" customHeight="1">
      <c r="A5" s="471" t="s">
        <v>168</v>
      </c>
      <c r="B5" s="472"/>
      <c r="C5" s="472"/>
      <c r="D5" s="472"/>
      <c r="E5" s="472"/>
      <c r="F5" s="473"/>
    </row>
    <row r="6" spans="1:6" s="273" customFormat="1" ht="29.25" customHeight="1">
      <c r="A6" s="275" t="s">
        <v>14</v>
      </c>
      <c r="B6" s="276" t="s">
        <v>15</v>
      </c>
      <c r="C6" s="276" t="s">
        <v>16</v>
      </c>
      <c r="D6" s="276" t="s">
        <v>17</v>
      </c>
      <c r="E6" s="276" t="s">
        <v>18</v>
      </c>
      <c r="F6" s="277" t="s">
        <v>19</v>
      </c>
    </row>
    <row r="7" spans="1:6" ht="29.25" customHeight="1">
      <c r="A7" s="278" t="s">
        <v>20</v>
      </c>
      <c r="B7" s="279" t="s">
        <v>169</v>
      </c>
      <c r="C7" s="280"/>
      <c r="D7" s="281"/>
      <c r="E7" s="281"/>
      <c r="F7" s="282"/>
    </row>
    <row r="8" spans="1:6" ht="29.25" customHeight="1">
      <c r="A8" s="278" t="s">
        <v>22</v>
      </c>
      <c r="B8" s="279" t="s">
        <v>170</v>
      </c>
      <c r="C8" s="283" t="s">
        <v>171</v>
      </c>
      <c r="D8" s="284">
        <v>1</v>
      </c>
      <c r="E8" s="285"/>
      <c r="F8" s="286">
        <f t="shared" ref="F8:F16" si="0">ROUND(D8*E8,0)</f>
        <v>0</v>
      </c>
    </row>
    <row r="9" spans="1:6" ht="29.25" customHeight="1">
      <c r="A9" s="278" t="s">
        <v>25</v>
      </c>
      <c r="B9" s="279" t="s">
        <v>172</v>
      </c>
      <c r="C9" s="283" t="s">
        <v>171</v>
      </c>
      <c r="D9" s="284">
        <v>1</v>
      </c>
      <c r="E9" s="285"/>
      <c r="F9" s="286">
        <f t="shared" si="0"/>
        <v>0</v>
      </c>
    </row>
    <row r="10" spans="1:6" ht="29.25" customHeight="1">
      <c r="A10" s="278" t="s">
        <v>27</v>
      </c>
      <c r="B10" s="279" t="s">
        <v>173</v>
      </c>
      <c r="C10" s="283" t="s">
        <v>171</v>
      </c>
      <c r="D10" s="284">
        <v>1</v>
      </c>
      <c r="E10" s="285"/>
      <c r="F10" s="286">
        <f t="shared" si="0"/>
        <v>0</v>
      </c>
    </row>
    <row r="11" spans="1:6" ht="29.25" customHeight="1">
      <c r="A11" s="278" t="s">
        <v>29</v>
      </c>
      <c r="B11" s="279" t="s">
        <v>174</v>
      </c>
      <c r="C11" s="283" t="s">
        <v>171</v>
      </c>
      <c r="D11" s="284">
        <v>1</v>
      </c>
      <c r="E11" s="285"/>
      <c r="F11" s="286">
        <f t="shared" si="0"/>
        <v>0</v>
      </c>
    </row>
    <row r="12" spans="1:6" ht="29.25" customHeight="1">
      <c r="A12" s="278" t="s">
        <v>31</v>
      </c>
      <c r="B12" s="279" t="s">
        <v>175</v>
      </c>
      <c r="C12" s="283" t="s">
        <v>171</v>
      </c>
      <c r="D12" s="284">
        <v>1</v>
      </c>
      <c r="E12" s="285"/>
      <c r="F12" s="286">
        <f t="shared" si="0"/>
        <v>0</v>
      </c>
    </row>
    <row r="13" spans="1:6" ht="29.25" customHeight="1">
      <c r="A13" s="278" t="s">
        <v>33</v>
      </c>
      <c r="B13" s="279" t="s">
        <v>176</v>
      </c>
      <c r="C13" s="283" t="s">
        <v>171</v>
      </c>
      <c r="D13" s="284">
        <v>1</v>
      </c>
      <c r="E13" s="281">
        <v>292441.62</v>
      </c>
      <c r="F13" s="286">
        <f t="shared" si="0"/>
        <v>292442</v>
      </c>
    </row>
    <row r="14" spans="1:6" ht="29.25" customHeight="1">
      <c r="A14" s="278" t="s">
        <v>35</v>
      </c>
      <c r="B14" s="287" t="s">
        <v>36</v>
      </c>
      <c r="C14" s="283" t="s">
        <v>171</v>
      </c>
      <c r="D14" s="284">
        <v>1</v>
      </c>
      <c r="E14" s="281">
        <v>10000</v>
      </c>
      <c r="F14" s="286">
        <f t="shared" si="0"/>
        <v>10000</v>
      </c>
    </row>
    <row r="15" spans="1:6" ht="29.25" customHeight="1">
      <c r="A15" s="288" t="s">
        <v>37</v>
      </c>
      <c r="B15" s="289" t="s">
        <v>38</v>
      </c>
      <c r="C15" s="290" t="s">
        <v>24</v>
      </c>
      <c r="D15" s="291">
        <v>1</v>
      </c>
      <c r="E15" s="292"/>
      <c r="F15" s="286">
        <f t="shared" si="0"/>
        <v>0</v>
      </c>
    </row>
    <row r="16" spans="1:6" ht="29.25" customHeight="1">
      <c r="A16" s="288" t="s">
        <v>39</v>
      </c>
      <c r="B16" s="289" t="s">
        <v>40</v>
      </c>
      <c r="C16" s="290" t="s">
        <v>24</v>
      </c>
      <c r="D16" s="291">
        <v>1</v>
      </c>
      <c r="E16" s="292"/>
      <c r="F16" s="286">
        <f t="shared" si="0"/>
        <v>0</v>
      </c>
    </row>
    <row r="17" spans="1:6" ht="29.25" customHeight="1">
      <c r="A17" s="278" t="s">
        <v>41</v>
      </c>
      <c r="B17" s="279" t="s">
        <v>177</v>
      </c>
      <c r="C17" s="283" t="s">
        <v>171</v>
      </c>
      <c r="D17" s="284">
        <v>1</v>
      </c>
      <c r="E17" s="294"/>
      <c r="F17" s="286">
        <f t="shared" ref="F17" si="1">ROUND(D17*E17,0)</f>
        <v>0</v>
      </c>
    </row>
    <row r="18" spans="1:6" ht="29.25" customHeight="1">
      <c r="A18" s="467" t="s">
        <v>43</v>
      </c>
      <c r="B18" s="468"/>
      <c r="C18" s="468"/>
      <c r="D18" s="468"/>
      <c r="E18" s="295"/>
      <c r="F18" s="296">
        <f>SUM(F8:F17)</f>
        <v>302442</v>
      </c>
    </row>
  </sheetData>
  <sheetProtection password="D10D" sheet="1" objects="1" scenarios="1" selectLockedCells="1"/>
  <protectedRanges>
    <protectedRange password="CF7A" sqref="A4:D4" name="区域1_1" securityDescriptor=""/>
  </protectedRanges>
  <mergeCells count="6">
    <mergeCell ref="A18:D18"/>
    <mergeCell ref="A1:F1"/>
    <mergeCell ref="A2:F2"/>
    <mergeCell ref="A3:F3"/>
    <mergeCell ref="A4:F4"/>
    <mergeCell ref="A5:F5"/>
  </mergeCells>
  <phoneticPr fontId="98" type="noConversion"/>
  <printOptions horizontalCentered="1"/>
  <pageMargins left="0.78680555555555598" right="0.59027777777777801" top="0.74791666666666701" bottom="0.74791666666666701" header="0.31388888888888899" footer="0.31388888888888899"/>
  <pageSetup paperSize="9" orientation="portrait" r:id="rId1"/>
</worksheet>
</file>

<file path=xl/worksheets/sheet9.xml><?xml version="1.0" encoding="utf-8"?>
<worksheet xmlns="http://schemas.openxmlformats.org/spreadsheetml/2006/main" xmlns:r="http://schemas.openxmlformats.org/officeDocument/2006/relationships">
  <dimension ref="A1:L63"/>
  <sheetViews>
    <sheetView showZeros="0" view="pageBreakPreview" topLeftCell="D49" zoomScale="150" zoomScaleSheetLayoutView="100" workbookViewId="0">
      <selection activeCell="A22" sqref="A22:XFD22"/>
    </sheetView>
  </sheetViews>
  <sheetFormatPr defaultColWidth="9" defaultRowHeight="14.25"/>
  <cols>
    <col min="1" max="1" width="5.875" style="88" customWidth="1"/>
    <col min="2" max="2" width="23.125" style="88" customWidth="1"/>
    <col min="3" max="3" width="9.125" style="88" customWidth="1"/>
    <col min="4" max="4" width="7.5" style="88" customWidth="1"/>
    <col min="5" max="6" width="6" style="88" customWidth="1"/>
    <col min="7" max="7" width="11.375" style="88" customWidth="1"/>
    <col min="8" max="8" width="13.375" style="88" customWidth="1"/>
    <col min="9" max="9" width="12.375" style="88" customWidth="1"/>
    <col min="10" max="10" width="11.625" style="88" customWidth="1"/>
    <col min="11" max="11" width="12.5" style="88" customWidth="1"/>
    <col min="12" max="12" width="7.875" style="88" customWidth="1"/>
    <col min="13" max="16384" width="9" style="88"/>
  </cols>
  <sheetData>
    <row r="1" spans="1:12" ht="45" customHeight="1">
      <c r="A1" s="474" t="s">
        <v>178</v>
      </c>
      <c r="B1" s="474"/>
      <c r="C1" s="474"/>
      <c r="D1" s="474"/>
      <c r="E1" s="474"/>
      <c r="F1" s="474"/>
      <c r="G1" s="474"/>
      <c r="H1" s="474"/>
      <c r="I1" s="474"/>
      <c r="J1" s="474"/>
      <c r="K1" s="474"/>
      <c r="L1" s="474"/>
    </row>
    <row r="2" spans="1:12" s="86" customFormat="1" ht="34.700000000000003" customHeight="1">
      <c r="A2" s="475" t="s">
        <v>167</v>
      </c>
      <c r="B2" s="476"/>
      <c r="C2" s="476"/>
      <c r="D2" s="476"/>
      <c r="E2" s="476"/>
      <c r="F2" s="476"/>
      <c r="G2" s="476"/>
      <c r="H2" s="476"/>
      <c r="I2" s="107"/>
      <c r="J2" s="107"/>
      <c r="K2" s="107"/>
      <c r="L2" s="120"/>
    </row>
    <row r="3" spans="1:12" s="87" customFormat="1" ht="36.6" customHeight="1">
      <c r="A3" s="37" t="s">
        <v>137</v>
      </c>
      <c r="B3" s="39" t="s">
        <v>179</v>
      </c>
      <c r="C3" s="39" t="s">
        <v>180</v>
      </c>
      <c r="D3" s="37" t="s">
        <v>181</v>
      </c>
      <c r="E3" s="37" t="s">
        <v>16</v>
      </c>
      <c r="F3" s="37" t="s">
        <v>17</v>
      </c>
      <c r="G3" s="90" t="s">
        <v>182</v>
      </c>
      <c r="H3" s="90" t="s">
        <v>183</v>
      </c>
      <c r="I3" s="90" t="s">
        <v>184</v>
      </c>
      <c r="J3" s="90" t="s">
        <v>185</v>
      </c>
      <c r="K3" s="90" t="s">
        <v>186</v>
      </c>
      <c r="L3" s="39" t="s">
        <v>187</v>
      </c>
    </row>
    <row r="4" spans="1:12" ht="21" customHeight="1">
      <c r="A4" s="125">
        <v>203</v>
      </c>
      <c r="B4" s="126" t="s">
        <v>188</v>
      </c>
      <c r="C4" s="101"/>
      <c r="D4" s="101"/>
      <c r="E4" s="98"/>
      <c r="F4" s="98"/>
      <c r="G4" s="99"/>
      <c r="H4" s="99"/>
      <c r="I4" s="99"/>
      <c r="J4" s="99"/>
      <c r="K4" s="99"/>
      <c r="L4" s="98"/>
    </row>
    <row r="5" spans="1:12" ht="21" customHeight="1">
      <c r="A5" s="91">
        <v>1</v>
      </c>
      <c r="B5" s="98" t="s">
        <v>189</v>
      </c>
      <c r="C5" s="101"/>
      <c r="D5" s="101"/>
      <c r="E5" s="91" t="s">
        <v>190</v>
      </c>
      <c r="F5" s="91">
        <v>1</v>
      </c>
      <c r="G5" s="94"/>
      <c r="H5" s="94"/>
      <c r="I5" s="272">
        <f>ROUND(G5*F5,0)</f>
        <v>0</v>
      </c>
      <c r="J5" s="93">
        <f>ROUND(H5*F5,0)</f>
        <v>0</v>
      </c>
      <c r="K5" s="93">
        <f>ROUND(J5+I5,0)</f>
        <v>0</v>
      </c>
      <c r="L5" s="98"/>
    </row>
    <row r="6" spans="1:12" ht="24.75" customHeight="1">
      <c r="A6" s="91">
        <v>2</v>
      </c>
      <c r="B6" s="98" t="s">
        <v>191</v>
      </c>
      <c r="C6" s="101"/>
      <c r="D6" s="101"/>
      <c r="E6" s="91" t="s">
        <v>190</v>
      </c>
      <c r="F6" s="91">
        <v>1</v>
      </c>
      <c r="G6" s="94"/>
      <c r="H6" s="94"/>
      <c r="I6" s="272">
        <f t="shared" ref="I6:I62" si="0">ROUND(G6*F6,0)</f>
        <v>0</v>
      </c>
      <c r="J6" s="93">
        <f t="shared" ref="J6:J62" si="1">ROUND(H6*F6,0)</f>
        <v>0</v>
      </c>
      <c r="K6" s="93">
        <f t="shared" ref="K6:K63" si="2">ROUND(J6+I6,0)</f>
        <v>0</v>
      </c>
      <c r="L6" s="98"/>
    </row>
    <row r="7" spans="1:12" ht="38.450000000000003" customHeight="1">
      <c r="A7" s="91">
        <v>3</v>
      </c>
      <c r="B7" s="127" t="s">
        <v>192</v>
      </c>
      <c r="C7" s="101"/>
      <c r="D7" s="101"/>
      <c r="E7" s="91" t="s">
        <v>193</v>
      </c>
      <c r="F7" s="91">
        <v>1</v>
      </c>
      <c r="G7" s="94"/>
      <c r="H7" s="94"/>
      <c r="I7" s="272">
        <f t="shared" si="0"/>
        <v>0</v>
      </c>
      <c r="J7" s="93">
        <f t="shared" si="1"/>
        <v>0</v>
      </c>
      <c r="K7" s="93">
        <f t="shared" si="2"/>
        <v>0</v>
      </c>
      <c r="L7" s="98"/>
    </row>
    <row r="8" spans="1:12" ht="21" customHeight="1">
      <c r="A8" s="91">
        <v>4</v>
      </c>
      <c r="B8" s="98" t="s">
        <v>194</v>
      </c>
      <c r="C8" s="101"/>
      <c r="D8" s="101"/>
      <c r="E8" s="91" t="s">
        <v>193</v>
      </c>
      <c r="F8" s="91">
        <v>1</v>
      </c>
      <c r="G8" s="94"/>
      <c r="H8" s="94"/>
      <c r="I8" s="272">
        <f t="shared" si="0"/>
        <v>0</v>
      </c>
      <c r="J8" s="93">
        <f t="shared" si="1"/>
        <v>0</v>
      </c>
      <c r="K8" s="93">
        <f t="shared" si="2"/>
        <v>0</v>
      </c>
      <c r="L8" s="98"/>
    </row>
    <row r="9" spans="1:12" ht="52.35" customHeight="1">
      <c r="A9" s="91">
        <v>5</v>
      </c>
      <c r="B9" s="127" t="s">
        <v>195</v>
      </c>
      <c r="C9" s="101"/>
      <c r="D9" s="101"/>
      <c r="E9" s="91" t="s">
        <v>193</v>
      </c>
      <c r="F9" s="91">
        <v>1</v>
      </c>
      <c r="G9" s="94"/>
      <c r="H9" s="94"/>
      <c r="I9" s="272">
        <f t="shared" si="0"/>
        <v>0</v>
      </c>
      <c r="J9" s="93">
        <f t="shared" si="1"/>
        <v>0</v>
      </c>
      <c r="K9" s="93">
        <f t="shared" si="2"/>
        <v>0</v>
      </c>
      <c r="L9" s="98"/>
    </row>
    <row r="10" spans="1:12" ht="21" customHeight="1">
      <c r="A10" s="135">
        <v>204</v>
      </c>
      <c r="B10" s="136" t="s">
        <v>196</v>
      </c>
      <c r="C10" s="101"/>
      <c r="D10" s="101"/>
      <c r="E10" s="98"/>
      <c r="F10" s="98"/>
      <c r="G10" s="94"/>
      <c r="H10" s="94"/>
      <c r="I10" s="272">
        <f t="shared" si="0"/>
        <v>0</v>
      </c>
      <c r="J10" s="93"/>
      <c r="K10" s="93">
        <f t="shared" si="2"/>
        <v>0</v>
      </c>
      <c r="L10" s="98"/>
    </row>
    <row r="11" spans="1:12" ht="36" customHeight="1">
      <c r="A11" s="91">
        <v>1</v>
      </c>
      <c r="B11" s="127" t="s">
        <v>197</v>
      </c>
      <c r="C11" s="101"/>
      <c r="D11" s="101"/>
      <c r="E11" s="91" t="s">
        <v>190</v>
      </c>
      <c r="F11" s="91">
        <v>7</v>
      </c>
      <c r="G11" s="94"/>
      <c r="H11" s="94"/>
      <c r="I11" s="272">
        <f t="shared" si="0"/>
        <v>0</v>
      </c>
      <c r="J11" s="93">
        <f t="shared" si="1"/>
        <v>0</v>
      </c>
      <c r="K11" s="93">
        <f t="shared" si="2"/>
        <v>0</v>
      </c>
      <c r="L11" s="127"/>
    </row>
    <row r="12" spans="1:12" ht="25.5" customHeight="1">
      <c r="A12" s="91">
        <v>2</v>
      </c>
      <c r="B12" s="127" t="s">
        <v>198</v>
      </c>
      <c r="C12" s="101"/>
      <c r="D12" s="101"/>
      <c r="E12" s="91" t="s">
        <v>190</v>
      </c>
      <c r="F12" s="91">
        <v>8</v>
      </c>
      <c r="G12" s="94"/>
      <c r="H12" s="94"/>
      <c r="I12" s="272">
        <f t="shared" si="0"/>
        <v>0</v>
      </c>
      <c r="J12" s="93">
        <f t="shared" si="1"/>
        <v>0</v>
      </c>
      <c r="K12" s="93">
        <f t="shared" si="2"/>
        <v>0</v>
      </c>
      <c r="L12" s="127"/>
    </row>
    <row r="13" spans="1:12" ht="25.5" customHeight="1">
      <c r="A13" s="91">
        <v>3</v>
      </c>
      <c r="B13" s="127" t="s">
        <v>199</v>
      </c>
      <c r="C13" s="101"/>
      <c r="D13" s="101"/>
      <c r="E13" s="91" t="s">
        <v>190</v>
      </c>
      <c r="F13" s="91">
        <v>4</v>
      </c>
      <c r="G13" s="94"/>
      <c r="H13" s="94"/>
      <c r="I13" s="272">
        <f t="shared" si="0"/>
        <v>0</v>
      </c>
      <c r="J13" s="93">
        <f t="shared" si="1"/>
        <v>0</v>
      </c>
      <c r="K13" s="93">
        <f t="shared" si="2"/>
        <v>0</v>
      </c>
      <c r="L13" s="127"/>
    </row>
    <row r="14" spans="1:12" ht="26.25">
      <c r="A14" s="91">
        <v>4</v>
      </c>
      <c r="B14" s="256" t="s">
        <v>200</v>
      </c>
      <c r="C14" s="101"/>
      <c r="D14" s="101"/>
      <c r="E14" s="91" t="s">
        <v>190</v>
      </c>
      <c r="F14" s="91">
        <v>15</v>
      </c>
      <c r="G14" s="94"/>
      <c r="H14" s="94"/>
      <c r="I14" s="272">
        <f t="shared" si="0"/>
        <v>0</v>
      </c>
      <c r="J14" s="93">
        <f t="shared" si="1"/>
        <v>0</v>
      </c>
      <c r="K14" s="93">
        <f t="shared" si="2"/>
        <v>0</v>
      </c>
      <c r="L14" s="137"/>
    </row>
    <row r="15" spans="1:12">
      <c r="A15" s="91">
        <v>5</v>
      </c>
      <c r="B15" s="256" t="s">
        <v>201</v>
      </c>
      <c r="C15" s="101"/>
      <c r="D15" s="101"/>
      <c r="E15" s="91" t="s">
        <v>190</v>
      </c>
      <c r="F15" s="91">
        <v>4</v>
      </c>
      <c r="G15" s="94"/>
      <c r="H15" s="94"/>
      <c r="I15" s="272">
        <f t="shared" si="0"/>
        <v>0</v>
      </c>
      <c r="J15" s="93">
        <f t="shared" si="1"/>
        <v>0</v>
      </c>
      <c r="K15" s="93">
        <f t="shared" si="2"/>
        <v>0</v>
      </c>
      <c r="L15" s="137"/>
    </row>
    <row r="16" spans="1:12" ht="21" customHeight="1">
      <c r="A16" s="91">
        <v>6</v>
      </c>
      <c r="B16" s="138" t="s">
        <v>202</v>
      </c>
      <c r="C16" s="101"/>
      <c r="D16" s="101"/>
      <c r="E16" s="91" t="s">
        <v>203</v>
      </c>
      <c r="F16" s="91">
        <v>2000</v>
      </c>
      <c r="G16" s="94"/>
      <c r="H16" s="94"/>
      <c r="I16" s="272">
        <f t="shared" si="0"/>
        <v>0</v>
      </c>
      <c r="J16" s="93">
        <f t="shared" si="1"/>
        <v>0</v>
      </c>
      <c r="K16" s="93">
        <f t="shared" si="2"/>
        <v>0</v>
      </c>
      <c r="L16" s="98"/>
    </row>
    <row r="17" spans="1:12" ht="37.35" customHeight="1">
      <c r="A17" s="91">
        <v>7</v>
      </c>
      <c r="B17" s="138" t="s">
        <v>204</v>
      </c>
      <c r="C17" s="101"/>
      <c r="D17" s="101"/>
      <c r="E17" s="91" t="s">
        <v>193</v>
      </c>
      <c r="F17" s="91">
        <v>1</v>
      </c>
      <c r="G17" s="94"/>
      <c r="H17" s="94"/>
      <c r="I17" s="272">
        <f t="shared" si="0"/>
        <v>0</v>
      </c>
      <c r="J17" s="93">
        <f t="shared" si="1"/>
        <v>0</v>
      </c>
      <c r="K17" s="93">
        <f t="shared" si="2"/>
        <v>0</v>
      </c>
      <c r="L17" s="98"/>
    </row>
    <row r="18" spans="1:12" ht="34.35" customHeight="1">
      <c r="A18" s="125">
        <v>205</v>
      </c>
      <c r="B18" s="257" t="s">
        <v>205</v>
      </c>
      <c r="C18" s="101"/>
      <c r="D18" s="101"/>
      <c r="E18" s="91"/>
      <c r="F18" s="91"/>
      <c r="G18" s="94"/>
      <c r="H18" s="94"/>
      <c r="I18" s="272">
        <f t="shared" si="0"/>
        <v>0</v>
      </c>
      <c r="J18" s="93"/>
      <c r="K18" s="93">
        <f t="shared" si="2"/>
        <v>0</v>
      </c>
      <c r="L18" s="98"/>
    </row>
    <row r="19" spans="1:12" ht="25.35" customHeight="1">
      <c r="A19" s="140">
        <v>1</v>
      </c>
      <c r="B19" s="258" t="s">
        <v>206</v>
      </c>
      <c r="C19" s="129"/>
      <c r="D19" s="129"/>
      <c r="E19" s="91" t="s">
        <v>190</v>
      </c>
      <c r="F19" s="91">
        <v>7</v>
      </c>
      <c r="G19" s="94"/>
      <c r="H19" s="94"/>
      <c r="I19" s="272">
        <f t="shared" si="0"/>
        <v>0</v>
      </c>
      <c r="J19" s="93">
        <f t="shared" si="1"/>
        <v>0</v>
      </c>
      <c r="K19" s="93">
        <f t="shared" si="2"/>
        <v>0</v>
      </c>
      <c r="L19" s="98"/>
    </row>
    <row r="20" spans="1:12" ht="21" customHeight="1">
      <c r="A20" s="91">
        <v>2</v>
      </c>
      <c r="B20" s="259" t="s">
        <v>207</v>
      </c>
      <c r="C20" s="143"/>
      <c r="D20" s="143"/>
      <c r="E20" s="144" t="s">
        <v>208</v>
      </c>
      <c r="F20" s="144">
        <v>1</v>
      </c>
      <c r="G20" s="94"/>
      <c r="H20" s="94"/>
      <c r="I20" s="272">
        <f t="shared" si="0"/>
        <v>0</v>
      </c>
      <c r="J20" s="93">
        <f t="shared" si="1"/>
        <v>0</v>
      </c>
      <c r="K20" s="93">
        <f t="shared" si="2"/>
        <v>0</v>
      </c>
      <c r="L20" s="98"/>
    </row>
    <row r="21" spans="1:12" ht="33.6" customHeight="1">
      <c r="A21" s="91">
        <v>3</v>
      </c>
      <c r="B21" s="259" t="s">
        <v>204</v>
      </c>
      <c r="C21" s="143"/>
      <c r="D21" s="143"/>
      <c r="E21" s="144" t="s">
        <v>208</v>
      </c>
      <c r="F21" s="144">
        <v>1</v>
      </c>
      <c r="G21" s="94"/>
      <c r="H21" s="94"/>
      <c r="I21" s="272">
        <f t="shared" si="0"/>
        <v>0</v>
      </c>
      <c r="J21" s="93">
        <f t="shared" si="1"/>
        <v>0</v>
      </c>
      <c r="K21" s="93">
        <f t="shared" si="2"/>
        <v>0</v>
      </c>
      <c r="L21" s="98"/>
    </row>
    <row r="22" spans="1:12" ht="21" customHeight="1">
      <c r="A22" s="146">
        <v>206</v>
      </c>
      <c r="B22" s="147" t="s">
        <v>209</v>
      </c>
      <c r="C22" s="101"/>
      <c r="D22" s="101"/>
      <c r="E22" s="91"/>
      <c r="F22" s="91"/>
      <c r="G22" s="94"/>
      <c r="H22" s="94"/>
      <c r="I22" s="272">
        <f t="shared" si="0"/>
        <v>0</v>
      </c>
      <c r="J22" s="93">
        <f t="shared" si="1"/>
        <v>0</v>
      </c>
      <c r="K22" s="93">
        <f t="shared" si="2"/>
        <v>0</v>
      </c>
      <c r="L22" s="98"/>
    </row>
    <row r="23" spans="1:12" ht="34.35" customHeight="1">
      <c r="A23" s="140">
        <v>1</v>
      </c>
      <c r="B23" s="260" t="s">
        <v>210</v>
      </c>
      <c r="C23" s="151"/>
      <c r="D23" s="151"/>
      <c r="E23" s="236" t="s">
        <v>211</v>
      </c>
      <c r="F23" s="236">
        <v>2</v>
      </c>
      <c r="G23" s="94"/>
      <c r="H23" s="94"/>
      <c r="I23" s="272">
        <f t="shared" si="0"/>
        <v>0</v>
      </c>
      <c r="J23" s="93">
        <f t="shared" si="1"/>
        <v>0</v>
      </c>
      <c r="K23" s="93">
        <f t="shared" si="2"/>
        <v>0</v>
      </c>
      <c r="L23" s="98"/>
    </row>
    <row r="24" spans="1:12" ht="25.5">
      <c r="A24" s="91">
        <v>2</v>
      </c>
      <c r="B24" s="260" t="s">
        <v>212</v>
      </c>
      <c r="C24" s="151"/>
      <c r="D24" s="151"/>
      <c r="E24" s="236" t="s">
        <v>211</v>
      </c>
      <c r="F24" s="236">
        <v>2</v>
      </c>
      <c r="G24" s="94"/>
      <c r="H24" s="94"/>
      <c r="I24" s="272">
        <f t="shared" si="0"/>
        <v>0</v>
      </c>
      <c r="J24" s="93">
        <f t="shared" si="1"/>
        <v>0</v>
      </c>
      <c r="K24" s="93">
        <f t="shared" si="2"/>
        <v>0</v>
      </c>
      <c r="L24" s="98"/>
    </row>
    <row r="25" spans="1:12" ht="24" customHeight="1">
      <c r="A25" s="91">
        <v>3</v>
      </c>
      <c r="B25" s="260" t="s">
        <v>207</v>
      </c>
      <c r="C25" s="151"/>
      <c r="D25" s="151"/>
      <c r="E25" s="236" t="s">
        <v>208</v>
      </c>
      <c r="F25" s="236">
        <v>1</v>
      </c>
      <c r="G25" s="94"/>
      <c r="H25" s="94"/>
      <c r="I25" s="272">
        <f t="shared" si="0"/>
        <v>0</v>
      </c>
      <c r="J25" s="93">
        <f t="shared" si="1"/>
        <v>0</v>
      </c>
      <c r="K25" s="93">
        <f t="shared" si="2"/>
        <v>0</v>
      </c>
      <c r="L25" s="98"/>
    </row>
    <row r="26" spans="1:12" ht="31.7" customHeight="1">
      <c r="A26" s="140">
        <v>4</v>
      </c>
      <c r="B26" s="260" t="s">
        <v>213</v>
      </c>
      <c r="C26" s="151"/>
      <c r="D26" s="151"/>
      <c r="E26" s="236" t="s">
        <v>208</v>
      </c>
      <c r="F26" s="236">
        <v>1</v>
      </c>
      <c r="G26" s="94"/>
      <c r="H26" s="94"/>
      <c r="I26" s="272">
        <f t="shared" si="0"/>
        <v>0</v>
      </c>
      <c r="J26" s="93">
        <f t="shared" si="1"/>
        <v>0</v>
      </c>
      <c r="K26" s="93">
        <f t="shared" si="2"/>
        <v>0</v>
      </c>
      <c r="L26" s="98"/>
    </row>
    <row r="27" spans="1:12" ht="21" customHeight="1">
      <c r="A27" s="233">
        <v>207</v>
      </c>
      <c r="B27" s="261" t="s">
        <v>214</v>
      </c>
      <c r="C27" s="230"/>
      <c r="D27" s="230"/>
      <c r="E27" s="231"/>
      <c r="F27" s="231"/>
      <c r="G27" s="94"/>
      <c r="H27" s="94"/>
      <c r="I27" s="272">
        <f t="shared" si="0"/>
        <v>0</v>
      </c>
      <c r="J27" s="93">
        <f t="shared" si="1"/>
        <v>0</v>
      </c>
      <c r="K27" s="93">
        <f t="shared" si="2"/>
        <v>0</v>
      </c>
      <c r="L27" s="98"/>
    </row>
    <row r="28" spans="1:12" ht="84.75" customHeight="1">
      <c r="A28" s="231">
        <v>1</v>
      </c>
      <c r="B28" s="152" t="s">
        <v>210</v>
      </c>
      <c r="C28" s="230"/>
      <c r="D28" s="230"/>
      <c r="E28" s="231" t="s">
        <v>211</v>
      </c>
      <c r="F28" s="231">
        <v>2</v>
      </c>
      <c r="G28" s="94"/>
      <c r="H28" s="94"/>
      <c r="I28" s="272">
        <f t="shared" si="0"/>
        <v>0</v>
      </c>
      <c r="J28" s="93">
        <f t="shared" si="1"/>
        <v>0</v>
      </c>
      <c r="K28" s="93">
        <f t="shared" si="2"/>
        <v>0</v>
      </c>
      <c r="L28" s="98"/>
    </row>
    <row r="29" spans="1:12" ht="25.5">
      <c r="A29" s="231">
        <v>2</v>
      </c>
      <c r="B29" s="152" t="s">
        <v>212</v>
      </c>
      <c r="C29" s="230"/>
      <c r="D29" s="230"/>
      <c r="E29" s="231" t="s">
        <v>211</v>
      </c>
      <c r="F29" s="231">
        <v>2</v>
      </c>
      <c r="G29" s="94"/>
      <c r="H29" s="94"/>
      <c r="I29" s="272">
        <f t="shared" si="0"/>
        <v>0</v>
      </c>
      <c r="J29" s="93">
        <f t="shared" si="1"/>
        <v>0</v>
      </c>
      <c r="K29" s="93">
        <f t="shared" si="2"/>
        <v>0</v>
      </c>
      <c r="L29" s="98"/>
    </row>
    <row r="30" spans="1:12" ht="21" customHeight="1">
      <c r="A30" s="231">
        <v>3</v>
      </c>
      <c r="B30" s="152" t="s">
        <v>207</v>
      </c>
      <c r="C30" s="230"/>
      <c r="D30" s="230"/>
      <c r="E30" s="231" t="s">
        <v>208</v>
      </c>
      <c r="F30" s="231">
        <v>1</v>
      </c>
      <c r="G30" s="94"/>
      <c r="H30" s="94"/>
      <c r="I30" s="272">
        <f t="shared" si="0"/>
        <v>0</v>
      </c>
      <c r="J30" s="93">
        <f t="shared" si="1"/>
        <v>0</v>
      </c>
      <c r="K30" s="93">
        <f t="shared" si="2"/>
        <v>0</v>
      </c>
      <c r="L30" s="98"/>
    </row>
    <row r="31" spans="1:12" ht="41.45" customHeight="1">
      <c r="A31" s="231">
        <v>4</v>
      </c>
      <c r="B31" s="152" t="s">
        <v>213</v>
      </c>
      <c r="C31" s="230"/>
      <c r="D31" s="230"/>
      <c r="E31" s="231" t="s">
        <v>208</v>
      </c>
      <c r="F31" s="231">
        <v>1</v>
      </c>
      <c r="G31" s="94"/>
      <c r="H31" s="94"/>
      <c r="I31" s="272">
        <f t="shared" si="0"/>
        <v>0</v>
      </c>
      <c r="J31" s="93">
        <f t="shared" si="1"/>
        <v>0</v>
      </c>
      <c r="K31" s="93">
        <f t="shared" si="2"/>
        <v>0</v>
      </c>
      <c r="L31" s="98"/>
    </row>
    <row r="32" spans="1:12" ht="21" customHeight="1">
      <c r="A32" s="233">
        <v>208</v>
      </c>
      <c r="B32" s="261" t="s">
        <v>215</v>
      </c>
      <c r="C32" s="230"/>
      <c r="D32" s="230"/>
      <c r="E32" s="231"/>
      <c r="F32" s="231"/>
      <c r="G32" s="94"/>
      <c r="H32" s="94"/>
      <c r="I32" s="272">
        <f t="shared" si="0"/>
        <v>0</v>
      </c>
      <c r="J32" s="93">
        <f t="shared" si="1"/>
        <v>0</v>
      </c>
      <c r="K32" s="93">
        <f t="shared" si="2"/>
        <v>0</v>
      </c>
      <c r="L32" s="98"/>
    </row>
    <row r="33" spans="1:12" ht="27" customHeight="1">
      <c r="A33" s="231">
        <v>1</v>
      </c>
      <c r="B33" s="152" t="s">
        <v>216</v>
      </c>
      <c r="C33" s="230" t="s">
        <v>217</v>
      </c>
      <c r="D33" s="230"/>
      <c r="E33" s="231" t="s">
        <v>211</v>
      </c>
      <c r="F33" s="231">
        <v>1</v>
      </c>
      <c r="G33" s="94"/>
      <c r="H33" s="94"/>
      <c r="I33" s="272">
        <f t="shared" si="0"/>
        <v>0</v>
      </c>
      <c r="J33" s="93">
        <f t="shared" si="1"/>
        <v>0</v>
      </c>
      <c r="K33" s="93">
        <f t="shared" si="2"/>
        <v>0</v>
      </c>
      <c r="L33" s="98"/>
    </row>
    <row r="34" spans="1:12" ht="27" customHeight="1">
      <c r="A34" s="231">
        <v>2</v>
      </c>
      <c r="B34" s="152" t="s">
        <v>218</v>
      </c>
      <c r="C34" s="230" t="s">
        <v>219</v>
      </c>
      <c r="D34" s="230"/>
      <c r="E34" s="231" t="s">
        <v>211</v>
      </c>
      <c r="F34" s="231">
        <v>1</v>
      </c>
      <c r="G34" s="94"/>
      <c r="H34" s="94"/>
      <c r="I34" s="272">
        <f t="shared" si="0"/>
        <v>0</v>
      </c>
      <c r="J34" s="93">
        <f t="shared" si="1"/>
        <v>0</v>
      </c>
      <c r="K34" s="93">
        <f t="shared" si="2"/>
        <v>0</v>
      </c>
      <c r="L34" s="98"/>
    </row>
    <row r="35" spans="1:12" ht="21" customHeight="1">
      <c r="A35" s="231">
        <v>3</v>
      </c>
      <c r="B35" s="152" t="s">
        <v>207</v>
      </c>
      <c r="C35" s="230" t="s">
        <v>219</v>
      </c>
      <c r="D35" s="230"/>
      <c r="E35" s="231" t="s">
        <v>208</v>
      </c>
      <c r="F35" s="231">
        <v>1</v>
      </c>
      <c r="G35" s="94"/>
      <c r="H35" s="94"/>
      <c r="I35" s="272">
        <f t="shared" si="0"/>
        <v>0</v>
      </c>
      <c r="J35" s="93">
        <f t="shared" si="1"/>
        <v>0</v>
      </c>
      <c r="K35" s="93">
        <f t="shared" si="2"/>
        <v>0</v>
      </c>
      <c r="L35" s="98"/>
    </row>
    <row r="36" spans="1:12" ht="21" customHeight="1">
      <c r="A36" s="231">
        <v>4</v>
      </c>
      <c r="B36" s="152" t="s">
        <v>204</v>
      </c>
      <c r="C36" s="230" t="s">
        <v>219</v>
      </c>
      <c r="D36" s="230"/>
      <c r="E36" s="231" t="s">
        <v>208</v>
      </c>
      <c r="F36" s="231">
        <v>1</v>
      </c>
      <c r="G36" s="94"/>
      <c r="H36" s="94"/>
      <c r="I36" s="272">
        <f t="shared" si="0"/>
        <v>0</v>
      </c>
      <c r="J36" s="93">
        <f t="shared" si="1"/>
        <v>0</v>
      </c>
      <c r="K36" s="93">
        <f t="shared" si="2"/>
        <v>0</v>
      </c>
      <c r="L36" s="98"/>
    </row>
    <row r="37" spans="1:12" ht="21" customHeight="1">
      <c r="A37" s="233">
        <v>209</v>
      </c>
      <c r="B37" s="261" t="s">
        <v>220</v>
      </c>
      <c r="C37" s="230"/>
      <c r="D37" s="230"/>
      <c r="E37" s="231"/>
      <c r="F37" s="231"/>
      <c r="G37" s="94"/>
      <c r="H37" s="94"/>
      <c r="I37" s="272">
        <f t="shared" si="0"/>
        <v>0</v>
      </c>
      <c r="J37" s="93">
        <f t="shared" si="1"/>
        <v>0</v>
      </c>
      <c r="K37" s="93">
        <f t="shared" si="2"/>
        <v>0</v>
      </c>
      <c r="L37" s="98"/>
    </row>
    <row r="38" spans="1:12" ht="34.35" customHeight="1">
      <c r="A38" s="262">
        <v>1</v>
      </c>
      <c r="B38" s="114" t="s">
        <v>221</v>
      </c>
      <c r="C38" s="230"/>
      <c r="D38" s="230"/>
      <c r="E38" s="231" t="s">
        <v>211</v>
      </c>
      <c r="F38" s="231">
        <v>2</v>
      </c>
      <c r="G38" s="94"/>
      <c r="H38" s="94"/>
      <c r="I38" s="272">
        <f t="shared" si="0"/>
        <v>0</v>
      </c>
      <c r="J38" s="93">
        <f t="shared" si="1"/>
        <v>0</v>
      </c>
      <c r="K38" s="93">
        <f t="shared" si="2"/>
        <v>0</v>
      </c>
      <c r="L38" s="98"/>
    </row>
    <row r="39" spans="1:12" ht="38.450000000000003" customHeight="1">
      <c r="A39" s="262">
        <v>2</v>
      </c>
      <c r="B39" s="114" t="s">
        <v>204</v>
      </c>
      <c r="C39" s="230"/>
      <c r="D39" s="230"/>
      <c r="E39" s="231" t="s">
        <v>208</v>
      </c>
      <c r="F39" s="231">
        <v>1</v>
      </c>
      <c r="G39" s="94"/>
      <c r="H39" s="94"/>
      <c r="I39" s="272">
        <f t="shared" si="0"/>
        <v>0</v>
      </c>
      <c r="J39" s="93">
        <f t="shared" si="1"/>
        <v>0</v>
      </c>
      <c r="K39" s="93">
        <f t="shared" si="2"/>
        <v>0</v>
      </c>
      <c r="L39" s="98"/>
    </row>
    <row r="40" spans="1:12" ht="21" customHeight="1">
      <c r="A40" s="263">
        <v>210</v>
      </c>
      <c r="B40" s="264" t="s">
        <v>222</v>
      </c>
      <c r="C40" s="151"/>
      <c r="D40" s="151"/>
      <c r="E40" s="236"/>
      <c r="F40" s="236"/>
      <c r="G40" s="94"/>
      <c r="H40" s="94"/>
      <c r="I40" s="272">
        <f t="shared" si="0"/>
        <v>0</v>
      </c>
      <c r="J40" s="93">
        <f t="shared" si="1"/>
        <v>0</v>
      </c>
      <c r="K40" s="93">
        <f t="shared" si="2"/>
        <v>0</v>
      </c>
      <c r="L40" s="98"/>
    </row>
    <row r="41" spans="1:12">
      <c r="A41" s="91">
        <v>1</v>
      </c>
      <c r="B41" s="238" t="s">
        <v>223</v>
      </c>
      <c r="C41" s="239"/>
      <c r="D41" s="239"/>
      <c r="E41" s="265" t="s">
        <v>224</v>
      </c>
      <c r="F41" s="265">
        <v>19</v>
      </c>
      <c r="G41" s="94"/>
      <c r="H41" s="94"/>
      <c r="I41" s="272">
        <f t="shared" si="0"/>
        <v>0</v>
      </c>
      <c r="J41" s="93">
        <f t="shared" si="1"/>
        <v>0</v>
      </c>
      <c r="K41" s="93">
        <f t="shared" si="2"/>
        <v>0</v>
      </c>
      <c r="L41" s="98"/>
    </row>
    <row r="42" spans="1:12">
      <c r="A42" s="91">
        <v>2</v>
      </c>
      <c r="B42" s="244" t="s">
        <v>225</v>
      </c>
      <c r="C42" s="245"/>
      <c r="D42" s="245"/>
      <c r="E42" s="246" t="s">
        <v>224</v>
      </c>
      <c r="F42" s="246">
        <v>7</v>
      </c>
      <c r="G42" s="94"/>
      <c r="H42" s="94"/>
      <c r="I42" s="272">
        <f t="shared" si="0"/>
        <v>0</v>
      </c>
      <c r="J42" s="93">
        <f t="shared" si="1"/>
        <v>0</v>
      </c>
      <c r="K42" s="93">
        <f t="shared" si="2"/>
        <v>0</v>
      </c>
      <c r="L42" s="98"/>
    </row>
    <row r="43" spans="1:12">
      <c r="A43" s="249">
        <v>3</v>
      </c>
      <c r="B43" s="221" t="s">
        <v>226</v>
      </c>
      <c r="C43" s="248"/>
      <c r="D43" s="248"/>
      <c r="E43" s="249" t="s">
        <v>227</v>
      </c>
      <c r="F43" s="249">
        <v>4</v>
      </c>
      <c r="G43" s="94"/>
      <c r="H43" s="94"/>
      <c r="I43" s="272">
        <f t="shared" si="0"/>
        <v>0</v>
      </c>
      <c r="J43" s="93">
        <f t="shared" si="1"/>
        <v>0</v>
      </c>
      <c r="K43" s="93">
        <f t="shared" si="2"/>
        <v>0</v>
      </c>
      <c r="L43" s="98"/>
    </row>
    <row r="44" spans="1:12" ht="25.5">
      <c r="A44" s="249">
        <v>4</v>
      </c>
      <c r="B44" s="221" t="s">
        <v>204</v>
      </c>
      <c r="C44" s="248"/>
      <c r="D44" s="248"/>
      <c r="E44" s="249" t="s">
        <v>208</v>
      </c>
      <c r="F44" s="249">
        <v>1</v>
      </c>
      <c r="G44" s="94"/>
      <c r="H44" s="94"/>
      <c r="I44" s="272">
        <f t="shared" si="0"/>
        <v>0</v>
      </c>
      <c r="J44" s="93">
        <f t="shared" si="1"/>
        <v>0</v>
      </c>
      <c r="K44" s="93">
        <f t="shared" si="2"/>
        <v>0</v>
      </c>
      <c r="L44" s="98"/>
    </row>
    <row r="45" spans="1:12" ht="21" customHeight="1">
      <c r="A45" s="266">
        <v>211</v>
      </c>
      <c r="B45" s="267" t="s">
        <v>228</v>
      </c>
      <c r="C45" s="248"/>
      <c r="D45" s="248"/>
      <c r="E45" s="249"/>
      <c r="F45" s="249"/>
      <c r="G45" s="94"/>
      <c r="H45" s="94"/>
      <c r="I45" s="272">
        <f t="shared" si="0"/>
        <v>0</v>
      </c>
      <c r="J45" s="93">
        <f t="shared" si="1"/>
        <v>0</v>
      </c>
      <c r="K45" s="93">
        <f t="shared" si="2"/>
        <v>0</v>
      </c>
      <c r="L45" s="98"/>
    </row>
    <row r="46" spans="1:12" ht="21" customHeight="1">
      <c r="A46" s="268">
        <v>1</v>
      </c>
      <c r="B46" s="221" t="s">
        <v>229</v>
      </c>
      <c r="C46" s="248"/>
      <c r="D46" s="248"/>
      <c r="E46" s="249" t="s">
        <v>230</v>
      </c>
      <c r="F46" s="249">
        <v>1700</v>
      </c>
      <c r="G46" s="94"/>
      <c r="H46" s="94"/>
      <c r="I46" s="272">
        <f t="shared" si="0"/>
        <v>0</v>
      </c>
      <c r="J46" s="93">
        <f t="shared" si="1"/>
        <v>0</v>
      </c>
      <c r="K46" s="93">
        <f t="shared" si="2"/>
        <v>0</v>
      </c>
      <c r="L46" s="98"/>
    </row>
    <row r="47" spans="1:12" ht="21" customHeight="1">
      <c r="A47" s="268">
        <v>2</v>
      </c>
      <c r="B47" s="221" t="s">
        <v>231</v>
      </c>
      <c r="C47" s="248"/>
      <c r="D47" s="248"/>
      <c r="E47" s="249" t="s">
        <v>230</v>
      </c>
      <c r="F47" s="249">
        <v>1150</v>
      </c>
      <c r="G47" s="94"/>
      <c r="H47" s="94"/>
      <c r="I47" s="272">
        <f t="shared" si="0"/>
        <v>0</v>
      </c>
      <c r="J47" s="93">
        <f t="shared" si="1"/>
        <v>0</v>
      </c>
      <c r="K47" s="93">
        <f t="shared" si="2"/>
        <v>0</v>
      </c>
      <c r="L47" s="98"/>
    </row>
    <row r="48" spans="1:12" ht="21" customHeight="1">
      <c r="A48" s="268">
        <v>3</v>
      </c>
      <c r="B48" s="221" t="s">
        <v>232</v>
      </c>
      <c r="C48" s="248"/>
      <c r="D48" s="248"/>
      <c r="E48" s="249" t="s">
        <v>230</v>
      </c>
      <c r="F48" s="249">
        <v>3450</v>
      </c>
      <c r="G48" s="94"/>
      <c r="H48" s="94"/>
      <c r="I48" s="272">
        <f t="shared" si="0"/>
        <v>0</v>
      </c>
      <c r="J48" s="93">
        <f t="shared" si="1"/>
        <v>0</v>
      </c>
      <c r="K48" s="93">
        <f t="shared" si="2"/>
        <v>0</v>
      </c>
      <c r="L48" s="98"/>
    </row>
    <row r="49" spans="1:12" ht="21" customHeight="1">
      <c r="A49" s="268">
        <v>4</v>
      </c>
      <c r="B49" s="221" t="s">
        <v>233</v>
      </c>
      <c r="C49" s="248"/>
      <c r="D49" s="248"/>
      <c r="E49" s="249" t="s">
        <v>230</v>
      </c>
      <c r="F49" s="249">
        <v>2700</v>
      </c>
      <c r="G49" s="94"/>
      <c r="H49" s="94"/>
      <c r="I49" s="272">
        <f t="shared" si="0"/>
        <v>0</v>
      </c>
      <c r="J49" s="93">
        <f t="shared" si="1"/>
        <v>0</v>
      </c>
      <c r="K49" s="93">
        <f t="shared" si="2"/>
        <v>0</v>
      </c>
      <c r="L49" s="98"/>
    </row>
    <row r="50" spans="1:12" ht="21" customHeight="1">
      <c r="A50" s="268">
        <v>5</v>
      </c>
      <c r="B50" s="221" t="s">
        <v>234</v>
      </c>
      <c r="C50" s="248"/>
      <c r="D50" s="248"/>
      <c r="E50" s="249" t="s">
        <v>230</v>
      </c>
      <c r="F50" s="249">
        <v>300</v>
      </c>
      <c r="G50" s="94"/>
      <c r="H50" s="94"/>
      <c r="I50" s="272">
        <f t="shared" si="0"/>
        <v>0</v>
      </c>
      <c r="J50" s="93">
        <f t="shared" si="1"/>
        <v>0</v>
      </c>
      <c r="K50" s="93">
        <f t="shared" si="2"/>
        <v>0</v>
      </c>
      <c r="L50" s="98"/>
    </row>
    <row r="51" spans="1:12" ht="21" customHeight="1">
      <c r="A51" s="268">
        <v>6</v>
      </c>
      <c r="B51" s="221" t="s">
        <v>235</v>
      </c>
      <c r="C51" s="248"/>
      <c r="D51" s="248"/>
      <c r="E51" s="249" t="s">
        <v>230</v>
      </c>
      <c r="F51" s="249">
        <v>1550</v>
      </c>
      <c r="G51" s="94"/>
      <c r="H51" s="94"/>
      <c r="I51" s="272">
        <f t="shared" si="0"/>
        <v>0</v>
      </c>
      <c r="J51" s="93">
        <f t="shared" si="1"/>
        <v>0</v>
      </c>
      <c r="K51" s="93">
        <f t="shared" si="2"/>
        <v>0</v>
      </c>
      <c r="L51" s="98"/>
    </row>
    <row r="52" spans="1:12" ht="21" customHeight="1">
      <c r="A52" s="268">
        <v>7</v>
      </c>
      <c r="B52" s="221" t="s">
        <v>236</v>
      </c>
      <c r="C52" s="248"/>
      <c r="D52" s="248"/>
      <c r="E52" s="249" t="s">
        <v>230</v>
      </c>
      <c r="F52" s="249">
        <v>1100</v>
      </c>
      <c r="G52" s="94"/>
      <c r="H52" s="94"/>
      <c r="I52" s="272">
        <f t="shared" si="0"/>
        <v>0</v>
      </c>
      <c r="J52" s="93">
        <f t="shared" si="1"/>
        <v>0</v>
      </c>
      <c r="K52" s="93">
        <f t="shared" si="2"/>
        <v>0</v>
      </c>
      <c r="L52" s="98"/>
    </row>
    <row r="53" spans="1:12" ht="21" customHeight="1">
      <c r="A53" s="268">
        <v>8</v>
      </c>
      <c r="B53" s="221" t="s">
        <v>237</v>
      </c>
      <c r="C53" s="248"/>
      <c r="D53" s="248"/>
      <c r="E53" s="249" t="s">
        <v>211</v>
      </c>
      <c r="F53" s="249">
        <v>7</v>
      </c>
      <c r="G53" s="94"/>
      <c r="H53" s="94"/>
      <c r="I53" s="272">
        <f t="shared" si="0"/>
        <v>0</v>
      </c>
      <c r="J53" s="93">
        <f t="shared" si="1"/>
        <v>0</v>
      </c>
      <c r="K53" s="93">
        <f t="shared" si="2"/>
        <v>0</v>
      </c>
      <c r="L53" s="98"/>
    </row>
    <row r="54" spans="1:12" ht="21" customHeight="1">
      <c r="A54" s="268">
        <v>9</v>
      </c>
      <c r="B54" s="221" t="s">
        <v>238</v>
      </c>
      <c r="C54" s="248"/>
      <c r="D54" s="248"/>
      <c r="E54" s="249" t="s">
        <v>211</v>
      </c>
      <c r="F54" s="249">
        <v>1</v>
      </c>
      <c r="G54" s="94"/>
      <c r="H54" s="94"/>
      <c r="I54" s="272">
        <f t="shared" si="0"/>
        <v>0</v>
      </c>
      <c r="J54" s="93">
        <f t="shared" si="1"/>
        <v>0</v>
      </c>
      <c r="K54" s="93">
        <f t="shared" si="2"/>
        <v>0</v>
      </c>
      <c r="L54" s="98"/>
    </row>
    <row r="55" spans="1:12" ht="21" customHeight="1">
      <c r="A55" s="268">
        <v>10</v>
      </c>
      <c r="B55" s="221" t="s">
        <v>239</v>
      </c>
      <c r="C55" s="248"/>
      <c r="D55" s="248"/>
      <c r="E55" s="249" t="s">
        <v>240</v>
      </c>
      <c r="F55" s="249">
        <v>50</v>
      </c>
      <c r="G55" s="94"/>
      <c r="H55" s="94"/>
      <c r="I55" s="272">
        <f t="shared" si="0"/>
        <v>0</v>
      </c>
      <c r="J55" s="93">
        <f t="shared" si="1"/>
        <v>0</v>
      </c>
      <c r="K55" s="93">
        <f t="shared" si="2"/>
        <v>0</v>
      </c>
      <c r="L55" s="98"/>
    </row>
    <row r="56" spans="1:12" ht="21" customHeight="1">
      <c r="A56" s="269">
        <v>212</v>
      </c>
      <c r="B56" s="270" t="s">
        <v>241</v>
      </c>
      <c r="C56" s="248"/>
      <c r="D56" s="248"/>
      <c r="E56" s="249"/>
      <c r="F56" s="249"/>
      <c r="G56" s="94"/>
      <c r="H56" s="94"/>
      <c r="I56" s="272">
        <f t="shared" si="0"/>
        <v>0</v>
      </c>
      <c r="J56" s="93"/>
      <c r="K56" s="93">
        <f t="shared" si="2"/>
        <v>0</v>
      </c>
      <c r="L56" s="98"/>
    </row>
    <row r="57" spans="1:12" ht="37.35" customHeight="1">
      <c r="A57" s="249">
        <v>1</v>
      </c>
      <c r="B57" s="221" t="s">
        <v>242</v>
      </c>
      <c r="C57" s="248"/>
      <c r="D57" s="248"/>
      <c r="E57" s="249" t="s">
        <v>211</v>
      </c>
      <c r="F57" s="249">
        <v>7</v>
      </c>
      <c r="G57" s="94"/>
      <c r="H57" s="94"/>
      <c r="I57" s="272">
        <f t="shared" si="0"/>
        <v>0</v>
      </c>
      <c r="J57" s="93">
        <f t="shared" si="1"/>
        <v>0</v>
      </c>
      <c r="K57" s="93">
        <f t="shared" si="2"/>
        <v>0</v>
      </c>
      <c r="L57" s="98"/>
    </row>
    <row r="58" spans="1:12" ht="28.7" customHeight="1">
      <c r="A58" s="249">
        <v>2</v>
      </c>
      <c r="B58" s="221" t="s">
        <v>243</v>
      </c>
      <c r="C58" s="248"/>
      <c r="D58" s="248"/>
      <c r="E58" s="249" t="s">
        <v>211</v>
      </c>
      <c r="F58" s="249">
        <v>8</v>
      </c>
      <c r="G58" s="94"/>
      <c r="H58" s="94"/>
      <c r="I58" s="272">
        <f t="shared" si="0"/>
        <v>0</v>
      </c>
      <c r="J58" s="93">
        <f t="shared" si="1"/>
        <v>0</v>
      </c>
      <c r="K58" s="93">
        <f t="shared" si="2"/>
        <v>0</v>
      </c>
      <c r="L58" s="98"/>
    </row>
    <row r="59" spans="1:12" ht="33.6" customHeight="1">
      <c r="A59" s="249">
        <v>3</v>
      </c>
      <c r="B59" s="221" t="s">
        <v>244</v>
      </c>
      <c r="C59" s="248"/>
      <c r="D59" s="248"/>
      <c r="E59" s="249" t="s">
        <v>211</v>
      </c>
      <c r="F59" s="249">
        <v>2</v>
      </c>
      <c r="G59" s="94"/>
      <c r="H59" s="94"/>
      <c r="I59" s="272">
        <f t="shared" si="0"/>
        <v>0</v>
      </c>
      <c r="J59" s="93">
        <f t="shared" si="1"/>
        <v>0</v>
      </c>
      <c r="K59" s="93">
        <f t="shared" si="2"/>
        <v>0</v>
      </c>
      <c r="L59" s="98"/>
    </row>
    <row r="60" spans="1:12" ht="37.35" customHeight="1">
      <c r="A60" s="249">
        <v>4</v>
      </c>
      <c r="B60" s="221" t="s">
        <v>245</v>
      </c>
      <c r="C60" s="248"/>
      <c r="D60" s="248"/>
      <c r="E60" s="249" t="s">
        <v>211</v>
      </c>
      <c r="F60" s="249">
        <v>2</v>
      </c>
      <c r="G60" s="94"/>
      <c r="H60" s="94"/>
      <c r="I60" s="272">
        <f t="shared" si="0"/>
        <v>0</v>
      </c>
      <c r="J60" s="93">
        <f t="shared" si="1"/>
        <v>0</v>
      </c>
      <c r="K60" s="93">
        <f t="shared" si="2"/>
        <v>0</v>
      </c>
      <c r="L60" s="98"/>
    </row>
    <row r="61" spans="1:12" ht="21" customHeight="1">
      <c r="A61" s="249">
        <v>5</v>
      </c>
      <c r="B61" s="271" t="s">
        <v>246</v>
      </c>
      <c r="C61" s="248"/>
      <c r="D61" s="248"/>
      <c r="E61" s="249" t="s">
        <v>211</v>
      </c>
      <c r="F61" s="249">
        <v>1</v>
      </c>
      <c r="G61" s="94"/>
      <c r="H61" s="94"/>
      <c r="I61" s="272">
        <f t="shared" si="0"/>
        <v>0</v>
      </c>
      <c r="J61" s="93">
        <f t="shared" si="1"/>
        <v>0</v>
      </c>
      <c r="K61" s="93">
        <f t="shared" si="2"/>
        <v>0</v>
      </c>
      <c r="L61" s="98"/>
    </row>
    <row r="62" spans="1:12" ht="32.450000000000003" customHeight="1">
      <c r="A62" s="249">
        <v>6</v>
      </c>
      <c r="B62" s="271" t="s">
        <v>247</v>
      </c>
      <c r="C62" s="248"/>
      <c r="D62" s="248"/>
      <c r="E62" s="249" t="s">
        <v>211</v>
      </c>
      <c r="F62" s="249">
        <v>7</v>
      </c>
      <c r="G62" s="94"/>
      <c r="H62" s="94"/>
      <c r="I62" s="272">
        <f t="shared" si="0"/>
        <v>0</v>
      </c>
      <c r="J62" s="93">
        <f t="shared" si="1"/>
        <v>0</v>
      </c>
      <c r="K62" s="93">
        <f t="shared" si="2"/>
        <v>0</v>
      </c>
      <c r="L62" s="98"/>
    </row>
    <row r="63" spans="1:12" ht="21" customHeight="1">
      <c r="A63" s="98"/>
      <c r="B63" s="271" t="s">
        <v>248</v>
      </c>
      <c r="C63" s="98"/>
      <c r="D63" s="98"/>
      <c r="E63" s="98"/>
      <c r="F63" s="98"/>
      <c r="G63" s="93"/>
      <c r="H63" s="93"/>
      <c r="I63" s="93">
        <f>SUM(I5:I62)</f>
        <v>0</v>
      </c>
      <c r="J63" s="93">
        <f>SUM(J5:J62)</f>
        <v>0</v>
      </c>
      <c r="K63" s="93">
        <f t="shared" si="2"/>
        <v>0</v>
      </c>
      <c r="L63" s="98"/>
    </row>
  </sheetData>
  <sheetProtection password="D10D" sheet="1" objects="1" scenarios="1"/>
  <protectedRanges>
    <protectedRange password="CF7A" sqref="A2:D2" name="区域1_1" securityDescriptor=""/>
  </protectedRanges>
  <mergeCells count="2">
    <mergeCell ref="A1:L1"/>
    <mergeCell ref="A2:H2"/>
  </mergeCells>
  <phoneticPr fontId="98" type="noConversion"/>
  <printOptions horizontalCentered="1"/>
  <pageMargins left="0.39305555555555599" right="0.39305555555555599" top="0.74791666666666701" bottom="0.74791666666666701" header="0.31388888888888899" footer="0.31388888888888899"/>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工作表</vt:lpstr>
      </vt:variant>
      <vt:variant>
        <vt:i4>20</vt:i4>
      </vt:variant>
      <vt:variant>
        <vt:lpstr>命名范围</vt:lpstr>
      </vt:variant>
      <vt:variant>
        <vt:i4>23</vt:i4>
      </vt:variant>
    </vt:vector>
  </HeadingPairs>
  <TitlesOfParts>
    <vt:vector size="43" baseType="lpstr">
      <vt:lpstr>说明(总)</vt:lpstr>
      <vt:lpstr>100章－照明</vt:lpstr>
      <vt:lpstr>900章-照明</vt:lpstr>
      <vt:lpstr>计日工-照明</vt:lpstr>
      <vt:lpstr>暂估价表-照明</vt:lpstr>
      <vt:lpstr>汇总表-照明</vt:lpstr>
      <vt:lpstr>货物清单报价表-照明</vt:lpstr>
      <vt:lpstr>100章总则-机电</vt:lpstr>
      <vt:lpstr>200章监控系统-机电</vt:lpstr>
      <vt:lpstr>300章收费系统-机电</vt:lpstr>
      <vt:lpstr>400章通信系统-机电</vt:lpstr>
      <vt:lpstr>500章通信管道-机电</vt:lpstr>
      <vt:lpstr>700章供电设施-机电</vt:lpstr>
      <vt:lpstr>800章收费房建及大棚照明-机电</vt:lpstr>
      <vt:lpstr>计日工-机电</vt:lpstr>
      <vt:lpstr>暂估价表-机电</vt:lpstr>
      <vt:lpstr>汇总表-机电</vt:lpstr>
      <vt:lpstr>总汇总表</vt:lpstr>
      <vt:lpstr>单价分析表</vt:lpstr>
      <vt:lpstr>公路工程安全费用使用清单</vt:lpstr>
      <vt:lpstr>'货物清单报价表-照明'!_Toc158634053</vt:lpstr>
      <vt:lpstr>'100章－照明'!Print_Area</vt:lpstr>
      <vt:lpstr>'100章总则-机电'!Print_Area</vt:lpstr>
      <vt:lpstr>'200章监控系统-机电'!Print_Area</vt:lpstr>
      <vt:lpstr>'300章收费系统-机电'!Print_Area</vt:lpstr>
      <vt:lpstr>'400章通信系统-机电'!Print_Area</vt:lpstr>
      <vt:lpstr>'500章通信管道-机电'!Print_Area</vt:lpstr>
      <vt:lpstr>'700章供电设施-机电'!Print_Area</vt:lpstr>
      <vt:lpstr>'800章收费房建及大棚照明-机电'!Print_Area</vt:lpstr>
      <vt:lpstr>'900章-照明'!Print_Area</vt:lpstr>
      <vt:lpstr>'汇总表-机电'!Print_Area</vt:lpstr>
      <vt:lpstr>'汇总表-照明'!Print_Area</vt:lpstr>
      <vt:lpstr>'货物清单报价表-照明'!Print_Area</vt:lpstr>
      <vt:lpstr>'计日工-机电'!Print_Area</vt:lpstr>
      <vt:lpstr>'计日工-照明'!Print_Area</vt:lpstr>
      <vt:lpstr>'说明(总)'!Print_Area</vt:lpstr>
      <vt:lpstr>'暂估价表-机电'!Print_Area</vt:lpstr>
      <vt:lpstr>'暂估价表-照明'!Print_Area</vt:lpstr>
      <vt:lpstr>'200章监控系统-机电'!Print_Titles</vt:lpstr>
      <vt:lpstr>'300章收费系统-机电'!Print_Titles</vt:lpstr>
      <vt:lpstr>'400章通信系统-机电'!Print_Titles</vt:lpstr>
      <vt:lpstr>'900章-照明'!Print_Titles</vt:lpstr>
      <vt:lpstr>公路工程安全费用使用清单!Print_Titles</vt:lpstr>
    </vt:vector>
  </TitlesOfParts>
  <Company>chelbi</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chelbi</cp:lastModifiedBy>
  <cp:lastPrinted>2017-05-22T05:34:00Z</cp:lastPrinted>
  <dcterms:created xsi:type="dcterms:W3CDTF">1996-12-17T01:32:00Z</dcterms:created>
  <dcterms:modified xsi:type="dcterms:W3CDTF">2017-05-27T09:33:55Z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2052-10.1.0.6393</vt:lpwstr>
  </property>
</Properties>
</file>