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109"/>
  <workbookPr/>
  <mc:AlternateContent xmlns:mc="http://schemas.openxmlformats.org/markup-compatibility/2006">
    <mc:Choice Requires="x15">
      <x15ac:absPath xmlns:x15ac="http://schemas.microsoft.com/office/spreadsheetml/2010/11/ac" url="/Users/fbj/Downloads/清单/"/>
    </mc:Choice>
  </mc:AlternateContent>
  <bookViews>
    <workbookView xWindow="0" yWindow="0" windowWidth="25600" windowHeight="16000" tabRatio="891" firstSheet="1" activeTab="3"/>
  </bookViews>
  <sheets>
    <sheet name="概预算对比汇总表" sheetId="183" state="hidden" r:id="rId1"/>
    <sheet name="说明" sheetId="86" r:id="rId2"/>
    <sheet name="100章" sheetId="42" r:id="rId3"/>
    <sheet name="600章" sheetId="178" r:id="rId4"/>
    <sheet name="计日工" sheetId="150" r:id="rId5"/>
    <sheet name="暂估价表" sheetId="153" r:id="rId6"/>
    <sheet name="汇总表" sheetId="164" r:id="rId7"/>
    <sheet name="单价分析表" sheetId="152" r:id="rId8"/>
    <sheet name="公路工程安全费用使用清单" sheetId="88" r:id="rId9"/>
  </sheets>
  <externalReferences>
    <externalReference r:id="rId10"/>
  </externalReferences>
  <definedNames>
    <definedName name="_xlnm.Print_Area" localSheetId="2">'100章'!$A$2:$F$18</definedName>
    <definedName name="_xlnm.Print_Area" localSheetId="3">'600章'!$A$1:$F$8</definedName>
    <definedName name="_xlnm.Print_Area" localSheetId="0">概预算对比汇总表!$A$1:$J$13</definedName>
    <definedName name="_xlnm.Print_Area" localSheetId="6">汇总表!$A$1:$D$13</definedName>
    <definedName name="_xlnm.Print_Area" localSheetId="4">计日工!$A$1:$F$28</definedName>
    <definedName name="_xlnm.Print_Area" localSheetId="1">说明!$A$1:$A$9</definedName>
    <definedName name="_xlnm.Print_Area" localSheetId="5">暂估价表!$A$1:$F$7</definedName>
    <definedName name="_xlnm.Print_Titles" localSheetId="3">'600章'!$2:$4</definedName>
    <definedName name="_xlnm.Print_Titles" localSheetId="8">公路工程安全费用使用清单!$1:$2</definedName>
    <definedName name="单价">'[1]2010-05'!$B$5:$Q$9947</definedName>
  </definedNames>
  <calcPr calcId="150001" iterate="1" fullPrecision="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F15" i="42" l="1"/>
  <c r="F16" i="42"/>
  <c r="D9" i="88"/>
  <c r="F8" i="42"/>
  <c r="F9" i="42"/>
  <c r="F10" i="42"/>
  <c r="F11" i="42"/>
  <c r="F12" i="42"/>
  <c r="F13" i="42"/>
  <c r="F14" i="42"/>
  <c r="F17" i="42"/>
  <c r="F18" i="42"/>
  <c r="D4" i="164"/>
  <c r="D6" i="178"/>
  <c r="F6" i="178"/>
  <c r="D7" i="178"/>
  <c r="F7" i="178"/>
  <c r="F8" i="178"/>
  <c r="D5" i="164"/>
  <c r="D6" i="164"/>
  <c r="F4" i="150"/>
  <c r="F5" i="150"/>
  <c r="F6" i="150"/>
  <c r="C25" i="150"/>
  <c r="F10" i="150"/>
  <c r="F11" i="150"/>
  <c r="F12" i="150"/>
  <c r="F13" i="150"/>
  <c r="C26" i="150"/>
  <c r="F17" i="150"/>
  <c r="F18" i="150"/>
  <c r="F19" i="150"/>
  <c r="F20" i="150"/>
  <c r="F21" i="150"/>
  <c r="C27" i="150"/>
  <c r="C28" i="150"/>
  <c r="D10" i="164"/>
  <c r="D12" i="164"/>
  <c r="D13" i="164"/>
  <c r="F6" i="153"/>
  <c r="F7" i="153"/>
  <c r="D7" i="164"/>
  <c r="D8" i="164"/>
  <c r="D9" i="164"/>
  <c r="D11" i="164"/>
  <c r="F4" i="183"/>
  <c r="F5" i="183"/>
  <c r="F3" i="183"/>
  <c r="F9" i="183"/>
  <c r="F13" i="183"/>
  <c r="E4" i="183"/>
  <c r="E3" i="183"/>
  <c r="E9" i="183"/>
  <c r="E13" i="183"/>
  <c r="E10" i="183"/>
  <c r="E11" i="183"/>
  <c r="F10" i="183"/>
  <c r="F11" i="183"/>
  <c r="J11" i="183"/>
  <c r="I11" i="183"/>
  <c r="H11" i="183"/>
  <c r="G11" i="183"/>
  <c r="J10" i="183"/>
  <c r="I10" i="183"/>
  <c r="H10" i="183"/>
  <c r="G10" i="183"/>
  <c r="J9" i="183"/>
  <c r="I9" i="183"/>
  <c r="H9" i="183"/>
  <c r="G9" i="183"/>
  <c r="E8" i="183"/>
  <c r="F6" i="183"/>
  <c r="F7" i="183"/>
  <c r="F8" i="183"/>
  <c r="J8" i="183"/>
  <c r="H8" i="183"/>
  <c r="G8" i="183"/>
  <c r="H6" i="183"/>
  <c r="G6" i="183"/>
  <c r="H5" i="183"/>
  <c r="G5" i="183"/>
  <c r="J4" i="183"/>
  <c r="I4" i="183"/>
  <c r="H4" i="183"/>
  <c r="G4" i="183"/>
  <c r="J3" i="183"/>
  <c r="I3" i="183"/>
  <c r="H3" i="183"/>
  <c r="G3" i="183"/>
</calcChain>
</file>

<file path=xl/sharedStrings.xml><?xml version="1.0" encoding="utf-8"?>
<sst xmlns="http://schemas.openxmlformats.org/spreadsheetml/2006/main" count="209" uniqueCount="161">
  <si>
    <t>京秦高速公路（北京东六环至京冀界）工程-收费站大棚与审定概算控制价对比情况</t>
  </si>
  <si>
    <r>
      <rPr>
        <sz val="10.5"/>
        <rFont val="宋体"/>
        <family val="3"/>
        <charset val="134"/>
      </rPr>
      <t>序号</t>
    </r>
  </si>
  <si>
    <r>
      <rPr>
        <sz val="10.5"/>
        <rFont val="宋体"/>
        <family val="3"/>
        <charset val="134"/>
      </rPr>
      <t>项目</t>
    </r>
  </si>
  <si>
    <r>
      <rPr>
        <sz val="10.5"/>
        <rFont val="宋体"/>
        <family val="3"/>
        <charset val="134"/>
      </rPr>
      <t>单位</t>
    </r>
  </si>
  <si>
    <r>
      <rPr>
        <sz val="10.5"/>
        <rFont val="宋体"/>
        <family val="3"/>
        <charset val="134"/>
      </rPr>
      <t>计算式</t>
    </r>
  </si>
  <si>
    <t>审定概算金额</t>
  </si>
  <si>
    <r>
      <rPr>
        <sz val="10.5"/>
        <rFont val="宋体"/>
        <family val="3"/>
        <charset val="134"/>
      </rPr>
      <t>控制价</t>
    </r>
  </si>
  <si>
    <t>差值
审定概算-控制价</t>
  </si>
  <si>
    <t>幅度
差值
审定概算-控制价</t>
  </si>
  <si>
    <t>幅度差值
审定概算-控制价</t>
  </si>
  <si>
    <r>
      <rPr>
        <sz val="10.5"/>
        <rFont val="宋体"/>
        <family val="3"/>
        <charset val="134"/>
      </rPr>
      <t>一</t>
    </r>
  </si>
  <si>
    <t>审定概算建安费</t>
  </si>
  <si>
    <r>
      <rPr>
        <sz val="10.5"/>
        <rFont val="宋体"/>
        <family val="3"/>
        <charset val="134"/>
      </rPr>
      <t>元</t>
    </r>
  </si>
  <si>
    <t>1.1+1.2</t>
  </si>
  <si>
    <t>1.1</t>
  </si>
  <si>
    <r>
      <rPr>
        <sz val="10.5"/>
        <rFont val="宋体"/>
        <family val="3"/>
        <charset val="134"/>
      </rPr>
      <t>土建</t>
    </r>
    <r>
      <rPr>
        <sz val="10.5"/>
        <rFont val="Arial"/>
      </rPr>
      <t>/</t>
    </r>
    <r>
      <rPr>
        <sz val="10.5"/>
        <rFont val="宋体"/>
        <family val="3"/>
        <charset val="134"/>
      </rPr>
      <t>（</t>
    </r>
    <r>
      <rPr>
        <sz val="10.5"/>
        <rFont val="Arial"/>
      </rPr>
      <t>100</t>
    </r>
    <r>
      <rPr>
        <sz val="10.5"/>
        <rFont val="宋体"/>
        <family val="3"/>
        <charset val="134"/>
      </rPr>
      <t>章～</t>
    </r>
    <r>
      <rPr>
        <sz val="10.5"/>
        <rFont val="Arial"/>
      </rPr>
      <t>600</t>
    </r>
    <r>
      <rPr>
        <sz val="10.5"/>
        <rFont val="宋体"/>
        <family val="3"/>
        <charset val="134"/>
      </rPr>
      <t>章</t>
    </r>
    <r>
      <rPr>
        <sz val="10.5"/>
        <rFont val="Arial"/>
      </rPr>
      <t>)</t>
    </r>
    <r>
      <rPr>
        <sz val="10.5"/>
        <rFont val="宋体"/>
        <family val="3"/>
        <charset val="134"/>
      </rPr>
      <t>合计）</t>
    </r>
  </si>
  <si>
    <t>1.2</t>
  </si>
  <si>
    <r>
      <rPr>
        <sz val="10.5"/>
        <rFont val="宋体"/>
        <family val="3"/>
        <charset val="134"/>
      </rPr>
      <t>计日工合计</t>
    </r>
  </si>
  <si>
    <r>
      <rPr>
        <sz val="10.5"/>
        <rFont val="宋体"/>
        <family val="3"/>
        <charset val="134"/>
      </rPr>
      <t>二</t>
    </r>
  </si>
  <si>
    <r>
      <rPr>
        <sz val="10.5"/>
        <rFont val="宋体"/>
        <family val="3"/>
        <charset val="134"/>
      </rPr>
      <t>已包含在</t>
    </r>
    <r>
      <rPr>
        <sz val="10.5"/>
        <rFont val="Arial"/>
      </rPr>
      <t>100-600</t>
    </r>
    <r>
      <rPr>
        <sz val="10.5"/>
        <rFont val="宋体"/>
        <family val="3"/>
        <charset val="134"/>
      </rPr>
      <t>章清单中的安全生产费</t>
    </r>
  </si>
  <si>
    <t>三</t>
  </si>
  <si>
    <r>
      <rPr>
        <sz val="10.5"/>
        <rFont val="宋体"/>
        <family val="3"/>
        <charset val="134"/>
      </rPr>
      <t>已包含在</t>
    </r>
    <r>
      <rPr>
        <sz val="10.5"/>
        <rFont val="Arial"/>
      </rPr>
      <t>100-600</t>
    </r>
    <r>
      <rPr>
        <sz val="10.5"/>
        <rFont val="宋体"/>
        <family val="3"/>
        <charset val="134"/>
      </rPr>
      <t>章清单中的暂估价</t>
    </r>
  </si>
  <si>
    <t>四</t>
  </si>
  <si>
    <r>
      <rPr>
        <sz val="10.5"/>
        <rFont val="宋体"/>
        <family val="3"/>
        <charset val="134"/>
      </rPr>
      <t>评标价</t>
    </r>
  </si>
  <si>
    <r>
      <rPr>
        <sz val="10.5"/>
        <rFont val="宋体"/>
        <family val="3"/>
        <charset val="134"/>
      </rPr>
      <t>（一）</t>
    </r>
    <r>
      <rPr>
        <sz val="10.5"/>
        <rFont val="Arial"/>
      </rPr>
      <t>-</t>
    </r>
    <r>
      <rPr>
        <sz val="10.5"/>
        <rFont val="宋体"/>
        <family val="3"/>
        <charset val="134"/>
      </rPr>
      <t>（二）-（三）</t>
    </r>
  </si>
  <si>
    <t>五</t>
  </si>
  <si>
    <t>可利用审定概算建安费=清单合计</t>
  </si>
  <si>
    <r>
      <rPr>
        <sz val="10.5"/>
        <rFont val="宋体"/>
        <family val="3"/>
        <charset val="134"/>
      </rPr>
      <t>（一）</t>
    </r>
  </si>
  <si>
    <t>六</t>
  </si>
  <si>
    <r>
      <rPr>
        <sz val="10.5"/>
        <rFont val="宋体"/>
        <family val="3"/>
        <charset val="134"/>
      </rPr>
      <t>预备费（暂列金额）</t>
    </r>
  </si>
  <si>
    <r>
      <rPr>
        <sz val="10.5"/>
        <rFont val="宋体"/>
        <family val="3"/>
        <charset val="134"/>
      </rPr>
      <t>（一）</t>
    </r>
    <r>
      <rPr>
        <sz val="10.5"/>
        <rFont val="Arial"/>
      </rPr>
      <t>*</t>
    </r>
    <r>
      <rPr>
        <sz val="10.5"/>
        <rFont val="宋体"/>
        <family val="3"/>
        <charset val="134"/>
      </rPr>
      <t>费率（</t>
    </r>
    <r>
      <rPr>
        <sz val="10.5"/>
        <rFont val="Arial"/>
      </rPr>
      <t>5%</t>
    </r>
    <r>
      <rPr>
        <sz val="10.5"/>
        <rFont val="宋体"/>
        <family val="3"/>
        <charset val="134"/>
      </rPr>
      <t>）</t>
    </r>
  </si>
  <si>
    <t>七</t>
  </si>
  <si>
    <t>可利用审定概算总金=投标总价</t>
  </si>
  <si>
    <r>
      <rPr>
        <sz val="10.5"/>
        <rFont val="宋体"/>
        <family val="3"/>
        <charset val="134"/>
      </rPr>
      <t>（一）</t>
    </r>
    <r>
      <rPr>
        <sz val="10.5"/>
        <rFont val="Arial"/>
      </rPr>
      <t>+</t>
    </r>
    <r>
      <rPr>
        <sz val="10.5"/>
        <rFont val="宋体"/>
        <family val="3"/>
        <charset val="134"/>
      </rPr>
      <t>（六）</t>
    </r>
  </si>
  <si>
    <r>
      <rPr>
        <sz val="10.5"/>
        <rFont val="宋体"/>
        <family val="3"/>
        <charset val="134"/>
      </rPr>
      <t>大棚面积</t>
    </r>
  </si>
  <si>
    <r>
      <rPr>
        <sz val="10.5"/>
        <rFont val="Arial"/>
      </rPr>
      <t>m</t>
    </r>
    <r>
      <rPr>
        <vertAlign val="superscript"/>
        <sz val="10.5"/>
        <rFont val="Arial"/>
      </rPr>
      <t>2</t>
    </r>
  </si>
  <si>
    <r>
      <rPr>
        <sz val="10.5"/>
        <rFont val="宋体"/>
        <family val="3"/>
        <charset val="134"/>
      </rPr>
      <t>单位面积指标</t>
    </r>
  </si>
  <si>
    <r>
      <rPr>
        <sz val="10.5"/>
        <rFont val="宋体"/>
        <family val="3"/>
        <charset val="134"/>
      </rPr>
      <t>元</t>
    </r>
    <r>
      <rPr>
        <sz val="10.5"/>
        <rFont val="Arial"/>
      </rPr>
      <t>/m</t>
    </r>
    <r>
      <rPr>
        <vertAlign val="superscript"/>
        <sz val="10.5"/>
        <rFont val="Arial"/>
      </rPr>
      <t>2</t>
    </r>
  </si>
  <si>
    <r>
      <rPr>
        <sz val="16"/>
        <rFont val="黑体"/>
        <family val="3"/>
        <charset val="134"/>
      </rPr>
      <t>第五章</t>
    </r>
    <r>
      <rPr>
        <sz val="16"/>
        <rFont val="Times New Roman"/>
      </rPr>
      <t xml:space="preserve">  </t>
    </r>
    <r>
      <rPr>
        <sz val="16"/>
        <rFont val="黑体"/>
        <family val="3"/>
        <charset val="134"/>
      </rPr>
      <t>工程量清单</t>
    </r>
  </si>
  <si>
    <r>
      <rPr>
        <sz val="12"/>
        <rFont val="Arial"/>
      </rPr>
      <t xml:space="preserve">1. </t>
    </r>
    <r>
      <rPr>
        <sz val="12"/>
        <rFont val="宋体"/>
        <charset val="134"/>
      </rPr>
      <t>工程量清单说明、</t>
    </r>
    <r>
      <rPr>
        <sz val="12"/>
        <rFont val="Arial"/>
      </rPr>
      <t xml:space="preserve">3. </t>
    </r>
    <r>
      <rPr>
        <sz val="12"/>
        <rFont val="宋体"/>
        <charset val="134"/>
      </rPr>
      <t>计日工说明请参阅《公路工程标准施工招标文件》（</t>
    </r>
    <r>
      <rPr>
        <sz val="12"/>
        <rFont val="Arial"/>
      </rPr>
      <t>2009</t>
    </r>
    <r>
      <rPr>
        <sz val="12"/>
        <rFont val="宋体"/>
        <charset val="134"/>
      </rPr>
      <t>年版）交公路发【</t>
    </r>
    <r>
      <rPr>
        <sz val="12"/>
        <rFont val="Arial"/>
      </rPr>
      <t>2009</t>
    </r>
    <r>
      <rPr>
        <sz val="12"/>
        <rFont val="宋体"/>
        <charset val="134"/>
      </rPr>
      <t>】</t>
    </r>
    <r>
      <rPr>
        <sz val="12"/>
        <rFont val="Arial"/>
      </rPr>
      <t>221</t>
    </r>
    <r>
      <rPr>
        <sz val="12"/>
        <rFont val="宋体"/>
        <charset val="134"/>
      </rPr>
      <t>号</t>
    </r>
  </si>
  <si>
    <r>
      <rPr>
        <sz val="12"/>
        <rFont val="Arial"/>
      </rPr>
      <t xml:space="preserve">2. </t>
    </r>
    <r>
      <rPr>
        <sz val="12"/>
        <rFont val="宋体"/>
        <charset val="134"/>
      </rPr>
      <t>投标报价说明</t>
    </r>
  </si>
  <si>
    <r>
      <rPr>
        <sz val="12"/>
        <rFont val="宋体"/>
        <charset val="134"/>
      </rPr>
      <t>第</t>
    </r>
    <r>
      <rPr>
        <sz val="12"/>
        <rFont val="Arial"/>
      </rPr>
      <t>2.7</t>
    </r>
    <r>
      <rPr>
        <sz val="12"/>
        <rFont val="宋体"/>
        <charset val="134"/>
      </rPr>
      <t>款细化为：</t>
    </r>
  </si>
  <si>
    <r>
      <rPr>
        <sz val="12"/>
        <rFont val="Arial"/>
      </rPr>
      <t xml:space="preserve">2.7 </t>
    </r>
    <r>
      <rPr>
        <sz val="12"/>
        <rFont val="宋体"/>
        <charset val="134"/>
      </rPr>
      <t>暂列金额（不含计日工总额）的数量及拟用子目的说明：第</t>
    </r>
    <r>
      <rPr>
        <sz val="12"/>
        <rFont val="Arial"/>
      </rPr>
      <t>100</t>
    </r>
    <r>
      <rPr>
        <sz val="12"/>
        <rFont val="宋体"/>
        <charset val="134"/>
      </rPr>
      <t>章</t>
    </r>
    <r>
      <rPr>
        <sz val="12"/>
        <rFont val="Arial"/>
      </rPr>
      <t>~</t>
    </r>
    <r>
      <rPr>
        <sz val="12"/>
        <rFont val="宋体"/>
        <charset val="134"/>
      </rPr>
      <t>第6</t>
    </r>
    <r>
      <rPr>
        <sz val="12"/>
        <rFont val="Arial"/>
      </rPr>
      <t>00</t>
    </r>
    <r>
      <rPr>
        <sz val="12"/>
        <rFont val="宋体"/>
        <charset val="134"/>
      </rPr>
      <t>章清单合计的</t>
    </r>
    <r>
      <rPr>
        <sz val="12"/>
        <rFont val="Arial"/>
      </rPr>
      <t>5%</t>
    </r>
    <r>
      <rPr>
        <sz val="12"/>
        <rFont val="宋体"/>
        <charset val="134"/>
      </rPr>
      <t>，除合同另有规定外，应由监理人按合同条款的规定，结合工程具体情况，报经发包人批准后指令全部或部分地使用，或者根本不予动用。</t>
    </r>
  </si>
  <si>
    <r>
      <rPr>
        <sz val="12"/>
        <rFont val="Arial"/>
      </rPr>
      <t xml:space="preserve">2.8 </t>
    </r>
    <r>
      <rPr>
        <sz val="12"/>
        <rFont val="宋体"/>
        <charset val="134"/>
      </rPr>
      <t>暂估价的数量及拟用子目的说明：工程信息管理系统</t>
    </r>
    <r>
      <rPr>
        <sz val="12"/>
        <rFont val="Arial"/>
      </rPr>
      <t xml:space="preserve"> 5000 </t>
    </r>
    <r>
      <rPr>
        <sz val="12"/>
        <rFont val="宋体"/>
        <charset val="134"/>
      </rPr>
      <t>元。</t>
    </r>
  </si>
  <si>
    <r>
      <rPr>
        <sz val="12"/>
        <rFont val="Arial"/>
      </rPr>
      <t xml:space="preserve">4. </t>
    </r>
    <r>
      <rPr>
        <sz val="12"/>
        <rFont val="宋体"/>
        <charset val="134"/>
      </rPr>
      <t>其他说明</t>
    </r>
  </si>
  <si>
    <r>
      <rPr>
        <sz val="12"/>
        <color theme="1"/>
        <rFont val="Arial"/>
      </rPr>
      <t>4.1</t>
    </r>
    <r>
      <rPr>
        <sz val="12"/>
        <color theme="1"/>
        <rFont val="宋体"/>
        <family val="3"/>
        <charset val="134"/>
      </rPr>
      <t>本工程执行《公路工程造价人员资格认证管理实施细则》（公设字</t>
    </r>
    <r>
      <rPr>
        <sz val="12"/>
        <color theme="1"/>
        <rFont val="Arial"/>
      </rPr>
      <t>[1996]039</t>
    </r>
    <r>
      <rPr>
        <sz val="12"/>
        <color theme="1"/>
        <rFont val="宋体"/>
        <family val="3"/>
        <charset val="134"/>
      </rPr>
      <t>号）、《关于实行公路工程造价人员</t>
    </r>
    <r>
      <rPr>
        <sz val="12"/>
        <color theme="1"/>
        <rFont val="Arial"/>
      </rPr>
      <t>“</t>
    </r>
    <r>
      <rPr>
        <sz val="12"/>
        <color theme="1"/>
        <rFont val="宋体"/>
        <family val="3"/>
        <charset val="134"/>
      </rPr>
      <t>持证上岗</t>
    </r>
    <r>
      <rPr>
        <sz val="12"/>
        <color theme="1"/>
        <rFont val="Arial"/>
      </rPr>
      <t>”</t>
    </r>
    <r>
      <rPr>
        <sz val="12"/>
        <color theme="1"/>
        <rFont val="宋体"/>
        <family val="3"/>
        <charset val="134"/>
      </rPr>
      <t>制度的通知》（京交公字</t>
    </r>
    <r>
      <rPr>
        <sz val="12"/>
        <color theme="1"/>
        <rFont val="Arial"/>
      </rPr>
      <t>[2002]473</t>
    </r>
    <r>
      <rPr>
        <sz val="12"/>
        <color theme="1"/>
        <rFont val="宋体"/>
        <family val="3"/>
        <charset val="134"/>
      </rPr>
      <t>号）和《注册造价工程师管理办法》（建设部令第</t>
    </r>
    <r>
      <rPr>
        <sz val="12"/>
        <color theme="1"/>
        <rFont val="Arial"/>
      </rPr>
      <t>150</t>
    </r>
    <r>
      <rPr>
        <sz val="12"/>
        <color theme="1"/>
        <rFont val="宋体"/>
        <family val="3"/>
        <charset val="134"/>
      </rPr>
      <t>号），各投标单位遵照执行。投标报价和工程量清单中须附清单编制人员身份证、毕业证、职称证及公路工程造价人员资格证书或造价工程师注册证书的复印件（正本附彩色扫描件或彩色复印件），造价人员在清单右上角签字并加盖资格印章。</t>
    </r>
  </si>
  <si>
    <t>4.2施工界面划分
土建单位负责实施收费岛、岛下预埋管及对应的路侧人、手孔井，收费大棚基础、防雷接地及预埋底法兰（底法兰由附属工程单位提供）。</t>
  </si>
  <si>
    <t>5.工程量清单</t>
  </si>
  <si>
    <t>5.1工程量清单表</t>
  </si>
  <si>
    <t>工 程 量 清 单</t>
  </si>
  <si>
    <t>标段：收费大棚</t>
  </si>
  <si>
    <t>清单   第100章   总  则</t>
  </si>
  <si>
    <t>子目号</t>
  </si>
  <si>
    <t>子目名称</t>
  </si>
  <si>
    <t>单位</t>
  </si>
  <si>
    <t>数量</t>
  </si>
  <si>
    <t>单价</t>
  </si>
  <si>
    <t>合价</t>
  </si>
  <si>
    <t>101-1</t>
  </si>
  <si>
    <r>
      <rPr>
        <sz val="10.5"/>
        <rFont val="宋体"/>
        <family val="3"/>
        <charset val="134"/>
      </rPr>
      <t>保险费</t>
    </r>
  </si>
  <si>
    <t>-a</t>
  </si>
  <si>
    <r>
      <rPr>
        <sz val="10.5"/>
        <rFont val="宋体"/>
        <family val="3"/>
        <charset val="134"/>
      </rPr>
      <t>按合同条款规定，提供建筑工程一切险</t>
    </r>
  </si>
  <si>
    <r>
      <rPr>
        <sz val="10.5"/>
        <rFont val="宋体"/>
        <family val="3"/>
        <charset val="134"/>
      </rPr>
      <t>总额</t>
    </r>
  </si>
  <si>
    <t>-b</t>
  </si>
  <si>
    <r>
      <rPr>
        <sz val="10.5"/>
        <rFont val="宋体"/>
        <family val="3"/>
        <charset val="134"/>
      </rPr>
      <t>按合同条款规定，提供第三者责任险</t>
    </r>
  </si>
  <si>
    <t>-c</t>
  </si>
  <si>
    <r>
      <rPr>
        <sz val="10.5"/>
        <rFont val="宋体"/>
        <family val="3"/>
        <charset val="134"/>
      </rPr>
      <t>按合同条款规定，提供农民工工伤保险</t>
    </r>
  </si>
  <si>
    <t>102-1</t>
  </si>
  <si>
    <r>
      <rPr>
        <sz val="10.5"/>
        <rFont val="宋体"/>
        <family val="3"/>
        <charset val="134"/>
      </rPr>
      <t>竣工文件编制费</t>
    </r>
  </si>
  <si>
    <t>102-2</t>
  </si>
  <si>
    <r>
      <rPr>
        <sz val="10.5"/>
        <rFont val="宋体"/>
        <family val="3"/>
        <charset val="134"/>
      </rPr>
      <t>文明施工及环保费</t>
    </r>
  </si>
  <si>
    <t>102-3</t>
  </si>
  <si>
    <r>
      <rPr>
        <sz val="10.5"/>
        <rFont val="宋体"/>
        <family val="3"/>
        <charset val="134"/>
      </rPr>
      <t>安全生产费</t>
    </r>
  </si>
  <si>
    <t>102-4</t>
  </si>
  <si>
    <t>工程信息管理系统（暂估价）</t>
  </si>
  <si>
    <t>103-1</t>
  </si>
  <si>
    <t>临时道路修建、养护与拆除（包括原道路的养护费）</t>
  </si>
  <si>
    <t>103-2</t>
  </si>
  <si>
    <t>临时占地</t>
  </si>
  <si>
    <t>104-1</t>
  </si>
  <si>
    <r>
      <rPr>
        <sz val="10.5"/>
        <rFont val="宋体"/>
        <family val="3"/>
        <charset val="134"/>
      </rPr>
      <t>承包人驻地建设</t>
    </r>
  </si>
  <si>
    <r>
      <rPr>
        <sz val="10.5"/>
        <rFont val="宋体"/>
        <family val="3"/>
        <charset val="134"/>
      </rPr>
      <t>清单</t>
    </r>
    <r>
      <rPr>
        <sz val="10.5"/>
        <rFont val="Arial"/>
      </rPr>
      <t xml:space="preserve">  100</t>
    </r>
    <r>
      <rPr>
        <sz val="10.5"/>
        <rFont val="宋体"/>
        <family val="3"/>
        <charset val="134"/>
      </rPr>
      <t>章合计</t>
    </r>
    <r>
      <rPr>
        <sz val="10.5"/>
        <rFont val="Arial"/>
      </rPr>
      <t xml:space="preserve">  </t>
    </r>
    <r>
      <rPr>
        <sz val="10.5"/>
        <rFont val="宋体"/>
        <family val="3"/>
        <charset val="134"/>
      </rPr>
      <t>人民币</t>
    </r>
  </si>
  <si>
    <t>清单   第600章  安全设施及预埋管线</t>
  </si>
  <si>
    <t>608-1</t>
  </si>
  <si>
    <r>
      <rPr>
        <sz val="10.5"/>
        <rFont val="宋体"/>
        <family val="3"/>
        <charset val="134"/>
      </rPr>
      <t>收费大棚</t>
    </r>
  </si>
  <si>
    <t>平曈路收费站大棚（车道数：4入5出）</t>
  </si>
  <si>
    <r>
      <rPr>
        <sz val="10.5"/>
        <rFont val="Arial"/>
      </rPr>
      <t>m</t>
    </r>
    <r>
      <rPr>
        <vertAlign val="superscript"/>
        <sz val="10.5"/>
        <color indexed="8"/>
        <rFont val="Arial"/>
      </rPr>
      <t>2</t>
    </r>
  </si>
  <si>
    <t>608-2</t>
  </si>
  <si>
    <r>
      <rPr>
        <sz val="10.5"/>
        <rFont val="宋体"/>
        <family val="3"/>
        <charset val="134"/>
      </rPr>
      <t>收费站站名牌</t>
    </r>
  </si>
  <si>
    <r>
      <rPr>
        <sz val="10.5"/>
        <rFont val="宋体"/>
        <family val="3"/>
        <charset val="134"/>
      </rPr>
      <t>个</t>
    </r>
  </si>
  <si>
    <r>
      <rPr>
        <sz val="10.5"/>
        <rFont val="宋体"/>
        <family val="3"/>
        <charset val="134"/>
      </rPr>
      <t>清单</t>
    </r>
    <r>
      <rPr>
        <sz val="10.5"/>
        <rFont val="Arial"/>
      </rPr>
      <t xml:space="preserve"> 600</t>
    </r>
    <r>
      <rPr>
        <sz val="10.5"/>
        <rFont val="宋体"/>
        <family val="3"/>
        <charset val="134"/>
      </rPr>
      <t>章合计</t>
    </r>
    <r>
      <rPr>
        <sz val="10.5"/>
        <rFont val="Arial"/>
      </rPr>
      <t xml:space="preserve">  </t>
    </r>
    <r>
      <rPr>
        <sz val="10.5"/>
        <rFont val="宋体"/>
        <family val="3"/>
        <charset val="134"/>
      </rPr>
      <t>人民币</t>
    </r>
  </si>
  <si>
    <t>5.2 计日工表</t>
  </si>
  <si>
    <t>5.2.1 劳务</t>
  </si>
  <si>
    <t>编号</t>
  </si>
  <si>
    <t>暂定数量</t>
  </si>
  <si>
    <r>
      <rPr>
        <sz val="11"/>
        <rFont val="宋体"/>
        <family val="3"/>
        <charset val="134"/>
      </rPr>
      <t>普通工</t>
    </r>
  </si>
  <si>
    <t>h</t>
  </si>
  <si>
    <r>
      <rPr>
        <sz val="11"/>
        <rFont val="宋体"/>
        <family val="3"/>
        <charset val="134"/>
      </rPr>
      <t>技工</t>
    </r>
  </si>
  <si>
    <r>
      <rPr>
        <sz val="11"/>
        <rFont val="宋体"/>
        <family val="3"/>
        <charset val="134"/>
      </rPr>
      <t>劳务小计金额：</t>
    </r>
    <r>
      <rPr>
        <sz val="11"/>
        <rFont val="Arial"/>
      </rPr>
      <t xml:space="preserve">                                          </t>
    </r>
    <r>
      <rPr>
        <sz val="11"/>
        <rFont val="宋体"/>
        <family val="3"/>
        <charset val="134"/>
      </rPr>
      <t>（计入</t>
    </r>
    <r>
      <rPr>
        <sz val="11"/>
        <rFont val="Arial"/>
      </rPr>
      <t>“</t>
    </r>
    <r>
      <rPr>
        <sz val="11"/>
        <rFont val="宋体"/>
        <family val="3"/>
        <charset val="134"/>
      </rPr>
      <t>计日工汇总表</t>
    </r>
    <r>
      <rPr>
        <sz val="11"/>
        <rFont val="Arial"/>
      </rPr>
      <t>”</t>
    </r>
    <r>
      <rPr>
        <sz val="11"/>
        <rFont val="宋体"/>
        <family val="3"/>
        <charset val="134"/>
      </rPr>
      <t>）</t>
    </r>
  </si>
  <si>
    <t>5.2.2 材料</t>
  </si>
  <si>
    <r>
      <rPr>
        <sz val="11"/>
        <rFont val="宋体"/>
        <family val="3"/>
        <charset val="134"/>
      </rPr>
      <t>编号</t>
    </r>
  </si>
  <si>
    <r>
      <rPr>
        <sz val="11"/>
        <rFont val="宋体"/>
        <family val="3"/>
        <charset val="134"/>
      </rPr>
      <t>子目名称</t>
    </r>
  </si>
  <si>
    <r>
      <rPr>
        <sz val="11"/>
        <rFont val="宋体"/>
        <family val="3"/>
        <charset val="134"/>
      </rPr>
      <t>单位</t>
    </r>
  </si>
  <si>
    <r>
      <rPr>
        <sz val="11"/>
        <rFont val="宋体"/>
        <family val="3"/>
        <charset val="134"/>
      </rPr>
      <t>暂定数量</t>
    </r>
  </si>
  <si>
    <r>
      <rPr>
        <sz val="11"/>
        <rFont val="宋体"/>
        <family val="3"/>
        <charset val="134"/>
      </rPr>
      <t>单价</t>
    </r>
  </si>
  <si>
    <r>
      <rPr>
        <sz val="11"/>
        <rFont val="宋体"/>
        <family val="3"/>
        <charset val="134"/>
      </rPr>
      <t>合价</t>
    </r>
  </si>
  <si>
    <r>
      <rPr>
        <sz val="11"/>
        <rFont val="宋体"/>
        <family val="3"/>
        <charset val="134"/>
      </rPr>
      <t>水泥</t>
    </r>
  </si>
  <si>
    <t>t</t>
  </si>
  <si>
    <r>
      <rPr>
        <sz val="11"/>
        <rFont val="宋体"/>
        <family val="3"/>
        <charset val="134"/>
      </rPr>
      <t>钢筋</t>
    </r>
  </si>
  <si>
    <r>
      <rPr>
        <sz val="11"/>
        <rFont val="宋体"/>
        <family val="3"/>
        <charset val="134"/>
      </rPr>
      <t>镀锌钢管</t>
    </r>
  </si>
  <si>
    <r>
      <rPr>
        <sz val="11"/>
        <rFont val="宋体"/>
        <family val="3"/>
        <charset val="134"/>
      </rPr>
      <t>材料小计金额：</t>
    </r>
    <r>
      <rPr>
        <sz val="11"/>
        <rFont val="Arial"/>
      </rPr>
      <t xml:space="preserve">                                          </t>
    </r>
    <r>
      <rPr>
        <sz val="11"/>
        <rFont val="宋体"/>
        <family val="3"/>
        <charset val="134"/>
      </rPr>
      <t>（计入</t>
    </r>
    <r>
      <rPr>
        <sz val="11"/>
        <rFont val="Arial"/>
      </rPr>
      <t>“</t>
    </r>
    <r>
      <rPr>
        <sz val="11"/>
        <rFont val="宋体"/>
        <family val="3"/>
        <charset val="134"/>
      </rPr>
      <t>计日工汇总表</t>
    </r>
    <r>
      <rPr>
        <sz val="11"/>
        <rFont val="Arial"/>
      </rPr>
      <t>”</t>
    </r>
    <r>
      <rPr>
        <sz val="11"/>
        <rFont val="宋体"/>
        <family val="3"/>
        <charset val="134"/>
      </rPr>
      <t>）</t>
    </r>
  </si>
  <si>
    <t>5.2.3 施工机械</t>
  </si>
  <si>
    <r>
      <rPr>
        <sz val="11"/>
        <rFont val="宋体"/>
        <family val="3"/>
        <charset val="134"/>
      </rPr>
      <t>汽车起重机</t>
    </r>
  </si>
  <si>
    <r>
      <rPr>
        <sz val="11"/>
        <rFont val="宋体"/>
        <family val="3"/>
        <charset val="134"/>
      </rPr>
      <t>运输货车（</t>
    </r>
    <r>
      <rPr>
        <sz val="11"/>
        <rFont val="Arial"/>
      </rPr>
      <t>5t</t>
    </r>
    <r>
      <rPr>
        <sz val="11"/>
        <rFont val="宋体"/>
        <family val="3"/>
        <charset val="134"/>
      </rPr>
      <t>内）</t>
    </r>
  </si>
  <si>
    <r>
      <rPr>
        <sz val="11"/>
        <rFont val="宋体"/>
        <family val="3"/>
        <charset val="134"/>
      </rPr>
      <t>电焊机（</t>
    </r>
    <r>
      <rPr>
        <sz val="11"/>
        <rFont val="Arial"/>
      </rPr>
      <t>35KW</t>
    </r>
    <r>
      <rPr>
        <sz val="11"/>
        <rFont val="宋体"/>
        <family val="3"/>
        <charset val="134"/>
      </rPr>
      <t>以内）</t>
    </r>
  </si>
  <si>
    <r>
      <rPr>
        <sz val="11"/>
        <rFont val="宋体"/>
        <family val="3"/>
        <charset val="134"/>
      </rPr>
      <t>发电机（</t>
    </r>
    <r>
      <rPr>
        <sz val="11"/>
        <rFont val="Arial"/>
      </rPr>
      <t>70KW</t>
    </r>
    <r>
      <rPr>
        <sz val="11"/>
        <rFont val="宋体"/>
        <family val="3"/>
        <charset val="134"/>
      </rPr>
      <t>以内）</t>
    </r>
  </si>
  <si>
    <r>
      <rPr>
        <sz val="11"/>
        <rFont val="宋体"/>
        <family val="3"/>
        <charset val="134"/>
      </rPr>
      <t>施工机械小计金额：</t>
    </r>
    <r>
      <rPr>
        <sz val="11"/>
        <rFont val="Arial"/>
      </rPr>
      <t xml:space="preserve">                                       </t>
    </r>
    <r>
      <rPr>
        <sz val="11"/>
        <rFont val="宋体"/>
        <family val="3"/>
        <charset val="134"/>
      </rPr>
      <t>（计入</t>
    </r>
    <r>
      <rPr>
        <sz val="11"/>
        <rFont val="Arial"/>
      </rPr>
      <t>“</t>
    </r>
    <r>
      <rPr>
        <sz val="11"/>
        <rFont val="宋体"/>
        <family val="3"/>
        <charset val="134"/>
      </rPr>
      <t>计日工汇总表</t>
    </r>
    <r>
      <rPr>
        <sz val="11"/>
        <rFont val="Arial"/>
      </rPr>
      <t>”</t>
    </r>
    <r>
      <rPr>
        <sz val="11"/>
        <rFont val="宋体"/>
        <family val="3"/>
        <charset val="134"/>
      </rPr>
      <t>）</t>
    </r>
  </si>
  <si>
    <t>5.2.4 计日工汇总表</t>
  </si>
  <si>
    <t>名称</t>
  </si>
  <si>
    <t>金额</t>
  </si>
  <si>
    <t>备注</t>
  </si>
  <si>
    <r>
      <rPr>
        <sz val="11"/>
        <rFont val="宋体"/>
        <family val="3"/>
        <charset val="134"/>
      </rPr>
      <t>劳务</t>
    </r>
  </si>
  <si>
    <r>
      <rPr>
        <sz val="11"/>
        <rFont val="宋体"/>
        <family val="3"/>
        <charset val="134"/>
      </rPr>
      <t>材料</t>
    </r>
  </si>
  <si>
    <r>
      <rPr>
        <sz val="11"/>
        <rFont val="宋体"/>
        <family val="3"/>
        <charset val="134"/>
      </rPr>
      <t>施工机械</t>
    </r>
  </si>
  <si>
    <r>
      <rPr>
        <sz val="11"/>
        <rFont val="宋体"/>
        <family val="3"/>
        <charset val="134"/>
      </rPr>
      <t>计日工总计：
（计入</t>
    </r>
    <r>
      <rPr>
        <sz val="11"/>
        <rFont val="Arial"/>
      </rPr>
      <t>“</t>
    </r>
    <r>
      <rPr>
        <sz val="11"/>
        <rFont val="宋体"/>
        <family val="3"/>
        <charset val="134"/>
      </rPr>
      <t>投标报价汇总表</t>
    </r>
    <r>
      <rPr>
        <sz val="11"/>
        <rFont val="Arial"/>
      </rPr>
      <t>”</t>
    </r>
    <r>
      <rPr>
        <sz val="11"/>
        <rFont val="宋体"/>
        <family val="3"/>
        <charset val="134"/>
      </rPr>
      <t>）</t>
    </r>
  </si>
  <si>
    <t>5.3 暂估价表</t>
  </si>
  <si>
    <t>5.3.1材料暂估价表不适用。</t>
  </si>
  <si>
    <t>5.3.2设备暂估价表不适用。</t>
  </si>
  <si>
    <t>5.3.3 专业工程暂估价表</t>
  </si>
  <si>
    <t>序号</t>
  </si>
  <si>
    <t>专业工程名称</t>
  </si>
  <si>
    <t>金额（元）</t>
  </si>
  <si>
    <r>
      <rPr>
        <sz val="12"/>
        <rFont val="宋体"/>
        <charset val="134"/>
      </rPr>
      <t>专业工程暂估价合计</t>
    </r>
  </si>
  <si>
    <t>5.4  投标报价汇总表</t>
  </si>
  <si>
    <t>章次</t>
  </si>
  <si>
    <t>科目名称</t>
  </si>
  <si>
    <r>
      <rPr>
        <sz val="12"/>
        <rFont val="宋体"/>
        <charset val="134"/>
      </rPr>
      <t>总则</t>
    </r>
  </si>
  <si>
    <r>
      <rPr>
        <sz val="11"/>
        <rFont val="Arial"/>
      </rPr>
      <t xml:space="preserve"> </t>
    </r>
    <r>
      <rPr>
        <sz val="11"/>
        <rFont val="宋体"/>
        <family val="3"/>
        <charset val="134"/>
      </rPr>
      <t>安全设施及预埋管线</t>
    </r>
  </si>
  <si>
    <r>
      <rPr>
        <sz val="12"/>
        <rFont val="宋体"/>
        <charset val="134"/>
      </rPr>
      <t>第</t>
    </r>
    <r>
      <rPr>
        <sz val="12"/>
        <rFont val="Arial"/>
      </rPr>
      <t>100</t>
    </r>
    <r>
      <rPr>
        <sz val="12"/>
        <rFont val="宋体"/>
        <charset val="134"/>
      </rPr>
      <t>章～第</t>
    </r>
    <r>
      <rPr>
        <sz val="12"/>
        <rFont val="Arial"/>
      </rPr>
      <t>600</t>
    </r>
    <r>
      <rPr>
        <sz val="12"/>
        <rFont val="宋体"/>
        <charset val="134"/>
      </rPr>
      <t>章清单合计</t>
    </r>
  </si>
  <si>
    <r>
      <rPr>
        <sz val="12"/>
        <rFont val="宋体"/>
        <charset val="134"/>
      </rPr>
      <t>已包含在清单合计中的专业工程暂估价合计</t>
    </r>
  </si>
  <si>
    <r>
      <rPr>
        <sz val="12"/>
        <rFont val="宋体"/>
        <charset val="134"/>
      </rPr>
      <t>已包含在清单合计中的安全生产费</t>
    </r>
  </si>
  <si>
    <r>
      <rPr>
        <sz val="12"/>
        <rFont val="宋体"/>
        <charset val="134"/>
      </rPr>
      <t xml:space="preserve">清单合计减去专业工程暂估价和安全生产费合计
</t>
    </r>
    <r>
      <rPr>
        <sz val="12"/>
        <rFont val="Arial"/>
      </rPr>
      <t xml:space="preserve"> </t>
    </r>
    <r>
      <rPr>
        <sz val="12"/>
        <rFont val="宋体"/>
        <charset val="134"/>
      </rPr>
      <t>（</t>
    </r>
    <r>
      <rPr>
        <sz val="12"/>
        <rFont val="Arial"/>
      </rPr>
      <t>3-4-5=6</t>
    </r>
    <r>
      <rPr>
        <sz val="12"/>
        <rFont val="宋体"/>
        <charset val="134"/>
      </rPr>
      <t>）</t>
    </r>
  </si>
  <si>
    <r>
      <rPr>
        <sz val="12"/>
        <rFont val="宋体"/>
        <charset val="134"/>
      </rPr>
      <t>计日工合计</t>
    </r>
  </si>
  <si>
    <r>
      <rPr>
        <sz val="12"/>
        <color indexed="8"/>
        <rFont val="宋体"/>
        <family val="3"/>
        <charset val="134"/>
      </rPr>
      <t>评标价（</t>
    </r>
    <r>
      <rPr>
        <sz val="12"/>
        <rFont val="Arial"/>
      </rPr>
      <t>6+7=8</t>
    </r>
    <r>
      <rPr>
        <sz val="12"/>
        <color indexed="8"/>
        <rFont val="宋体"/>
        <family val="3"/>
        <charset val="134"/>
      </rPr>
      <t>）</t>
    </r>
  </si>
  <si>
    <r>
      <rPr>
        <sz val="12"/>
        <rFont val="宋体"/>
        <charset val="134"/>
      </rPr>
      <t>暂列金额（不含计日工总额）（</t>
    </r>
    <r>
      <rPr>
        <sz val="12"/>
        <rFont val="Arial"/>
      </rPr>
      <t>3×5%=9</t>
    </r>
    <r>
      <rPr>
        <sz val="12"/>
        <rFont val="宋体"/>
        <charset val="134"/>
      </rPr>
      <t>）</t>
    </r>
  </si>
  <si>
    <r>
      <rPr>
        <sz val="12"/>
        <rFont val="宋体"/>
        <charset val="134"/>
      </rPr>
      <t>投标价（</t>
    </r>
    <r>
      <rPr>
        <sz val="12"/>
        <rFont val="Arial"/>
      </rPr>
      <t>3+7+9=10</t>
    </r>
    <r>
      <rPr>
        <sz val="12"/>
        <rFont val="宋体"/>
        <charset val="134"/>
      </rPr>
      <t>）</t>
    </r>
  </si>
  <si>
    <r>
      <rPr>
        <sz val="14"/>
        <rFont val="黑体"/>
        <family val="3"/>
        <charset val="134"/>
      </rPr>
      <t>表</t>
    </r>
    <r>
      <rPr>
        <sz val="14"/>
        <rFont val="Times New Roman"/>
      </rPr>
      <t xml:space="preserve">5.5 </t>
    </r>
    <r>
      <rPr>
        <sz val="14"/>
        <rFont val="黑体"/>
        <family val="3"/>
        <charset val="134"/>
      </rPr>
      <t>工程量清单单价分析表</t>
    </r>
  </si>
  <si>
    <r>
      <rPr>
        <sz val="12"/>
        <rFont val="宋体"/>
        <charset val="134"/>
      </rPr>
      <t>单价分析表中各工程项目的报价应与工程量清单中相应项目的报价保持一致。投标人可采用公路工程有关报价软件生成或参照建筑安装工程费计算表、其它工程费及间接费综合费率计算表、人工、材料、机械台班单价汇总表、分项工程概预算表、机械台班单价计算表《公路工程基本建设项目概算预算编制办法》（</t>
    </r>
    <r>
      <rPr>
        <sz val="12"/>
        <rFont val="Times New Roman"/>
      </rPr>
      <t>JTG B06</t>
    </r>
    <r>
      <rPr>
        <sz val="12"/>
        <rFont val="宋体"/>
        <charset val="134"/>
      </rPr>
      <t>－</t>
    </r>
    <r>
      <rPr>
        <sz val="12"/>
        <rFont val="Times New Roman"/>
      </rPr>
      <t>2007</t>
    </r>
    <r>
      <rPr>
        <sz val="12"/>
        <rFont val="宋体"/>
        <charset val="134"/>
      </rPr>
      <t>）附录五中以下表：</t>
    </r>
    <r>
      <rPr>
        <sz val="12"/>
        <rFont val="Times New Roman"/>
      </rPr>
      <t>03</t>
    </r>
    <r>
      <rPr>
        <sz val="12"/>
        <rFont val="宋体"/>
        <charset val="134"/>
      </rPr>
      <t>表、</t>
    </r>
    <r>
      <rPr>
        <sz val="12"/>
        <rFont val="Times New Roman"/>
      </rPr>
      <t>04</t>
    </r>
    <r>
      <rPr>
        <sz val="12"/>
        <rFont val="宋体"/>
        <charset val="134"/>
      </rPr>
      <t>表、</t>
    </r>
    <r>
      <rPr>
        <sz val="12"/>
        <rFont val="Times New Roman"/>
      </rPr>
      <t>07</t>
    </r>
    <r>
      <rPr>
        <sz val="12"/>
        <rFont val="宋体"/>
        <charset val="134"/>
      </rPr>
      <t>表、</t>
    </r>
    <r>
      <rPr>
        <sz val="12"/>
        <rFont val="Times New Roman"/>
      </rPr>
      <t>08</t>
    </r>
    <r>
      <rPr>
        <sz val="12"/>
        <rFont val="宋体"/>
        <charset val="134"/>
      </rPr>
      <t>－</t>
    </r>
    <r>
      <rPr>
        <sz val="12"/>
        <rFont val="Times New Roman"/>
      </rPr>
      <t>2</t>
    </r>
    <r>
      <rPr>
        <sz val="12"/>
        <rFont val="宋体"/>
        <charset val="134"/>
      </rPr>
      <t>表、</t>
    </r>
    <r>
      <rPr>
        <sz val="12"/>
        <rFont val="Times New Roman"/>
      </rPr>
      <t>11</t>
    </r>
    <r>
      <rPr>
        <sz val="12"/>
        <rFont val="宋体"/>
        <charset val="134"/>
      </rPr>
      <t>表编制。</t>
    </r>
  </si>
  <si>
    <t>投标人应对工程量清单中（除保险费和暂估价外）的各个工程子目逐一进行分析。</t>
  </si>
  <si>
    <r>
      <rPr>
        <sz val="14"/>
        <rFont val="Arial"/>
      </rPr>
      <t>5.6</t>
    </r>
    <r>
      <rPr>
        <sz val="14"/>
        <rFont val="黑体"/>
        <family val="3"/>
        <charset val="134"/>
      </rPr>
      <t>公路工程安全费用使用清单表</t>
    </r>
  </si>
  <si>
    <t>费用类别</t>
  </si>
  <si>
    <t>使用项目</t>
  </si>
  <si>
    <t>费用</t>
  </si>
  <si>
    <t>完善、改造和维护安全防护、检测、探测设备和设施的支出</t>
  </si>
  <si>
    <t>配备必要的应急救援器材、设备和安全防护物品支出</t>
  </si>
  <si>
    <t>安全生产检查与评价支出</t>
  </si>
  <si>
    <t>重大危险源、重大事故隐患的评估、整改、监控支出</t>
  </si>
  <si>
    <t>安全教育培训费用及应急救援演练</t>
  </si>
  <si>
    <t>其他与安全生产直接相关的支出</t>
  </si>
  <si>
    <r>
      <rPr>
        <sz val="10.5"/>
        <color indexed="8"/>
        <rFont val="宋体"/>
        <family val="3"/>
        <charset val="134"/>
      </rPr>
      <t>安全生产费合计</t>
    </r>
    <r>
      <rPr>
        <sz val="10.5"/>
        <color indexed="8"/>
        <rFont val="Arial"/>
      </rPr>
      <t>(</t>
    </r>
    <r>
      <rPr>
        <sz val="10.5"/>
        <color indexed="8"/>
        <rFont val="宋体"/>
        <family val="3"/>
        <charset val="134"/>
      </rPr>
      <t>投标控制价上限的</t>
    </r>
    <r>
      <rPr>
        <sz val="10.5"/>
        <color indexed="8"/>
        <rFont val="Arial"/>
      </rPr>
      <t>1.5%)</t>
    </r>
  </si>
  <si>
    <r>
      <rPr>
        <sz val="12"/>
        <rFont val="宋体"/>
        <charset val="134"/>
      </rPr>
      <t>注：</t>
    </r>
    <r>
      <rPr>
        <sz val="12"/>
        <rFont val="Arial"/>
      </rPr>
      <t>1.</t>
    </r>
    <r>
      <rPr>
        <sz val="12"/>
        <rFont val="宋体"/>
        <charset val="134"/>
      </rPr>
      <t xml:space="preserve">列入本表内的安全费支出项目不得在其他部分重复计列；
</t>
    </r>
    <r>
      <rPr>
        <sz val="12"/>
        <rFont val="Arial"/>
      </rPr>
      <t xml:space="preserve">        2.</t>
    </r>
    <r>
      <rPr>
        <sz val="12"/>
        <rFont val="宋体"/>
        <charset val="134"/>
      </rPr>
      <t>投标人应结合工程实际，根据《北京市公路工程安全生产费用管理办法（试行）》（京交路安发</t>
    </r>
    <r>
      <rPr>
        <sz val="12"/>
        <rFont val="Arial"/>
      </rPr>
      <t>[2011]173</t>
    </r>
    <r>
      <rPr>
        <sz val="12"/>
        <rFont val="宋体"/>
        <charset val="134"/>
      </rPr>
      <t>号）文件附件</t>
    </r>
    <r>
      <rPr>
        <sz val="12"/>
        <rFont val="Arial"/>
      </rPr>
      <t>2</t>
    </r>
    <r>
      <rPr>
        <sz val="12"/>
        <rFont val="宋体"/>
        <charset val="134"/>
      </rPr>
      <t xml:space="preserve">填写费用类别和使用项目。
</t>
    </r>
    <r>
      <rPr>
        <sz val="12"/>
        <rFont val="Arial"/>
      </rPr>
      <t xml:space="preserve">        3.</t>
    </r>
    <r>
      <rPr>
        <sz val="12"/>
        <rFont val="宋体"/>
        <charset val="134"/>
      </rPr>
      <t>安全生产费用为投标控制价上限的</t>
    </r>
    <r>
      <rPr>
        <sz val="12"/>
        <rFont val="Arial"/>
      </rPr>
      <t>1.5%</t>
    </r>
    <r>
      <rPr>
        <sz val="12"/>
        <rFont val="宋体"/>
        <charset val="134"/>
      </rPr>
      <t xml:space="preserve">。
</t>
    </r>
    <r>
      <rPr>
        <sz val="12"/>
        <rFont val="Arial"/>
      </rPr>
      <t xml:space="preserve">        4.</t>
    </r>
    <r>
      <rPr>
        <sz val="12"/>
        <rFont val="宋体"/>
        <charset val="134"/>
      </rPr>
      <t>安全生产费用合计应与工程量清单</t>
    </r>
    <r>
      <rPr>
        <sz val="12"/>
        <rFont val="Arial"/>
      </rPr>
      <t>100</t>
    </r>
    <r>
      <rPr>
        <sz val="12"/>
        <rFont val="宋体"/>
        <charset val="134"/>
      </rPr>
      <t>章</t>
    </r>
    <r>
      <rPr>
        <sz val="12"/>
        <rFont val="Arial"/>
      </rPr>
      <t>102-3</t>
    </r>
    <r>
      <rPr>
        <sz val="12"/>
        <rFont val="宋体"/>
        <charset val="134"/>
      </rPr>
      <t>项子目所报合价一致。</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</si>
</sst>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7" formatCode="_ * #,##0.00_ ;_ * \-#,##0.00_ ;_ * &quot;-&quot;??_ ;_ @_ "/>
    <numFmt numFmtId="180" formatCode="0_ "/>
    <numFmt numFmtId="181" formatCode="0.0_);[Red]\(0.0\)"/>
    <numFmt numFmtId="182" formatCode="0.0_ "/>
    <numFmt numFmtId="183" formatCode="0.00_);[Red]\(0.00\)"/>
    <numFmt numFmtId="184" formatCode="0_);[Red]\(0\)"/>
    <numFmt numFmtId="185" formatCode="0.00_ "/>
    <numFmt numFmtId="186" formatCode="0.0000_ "/>
    <numFmt numFmtId="187" formatCode="0.0%"/>
    <numFmt numFmtId="188" formatCode="0.000000_ "/>
  </numFmts>
  <fonts count="68" x14ac:knownFonts="1">
    <font>
      <sz val="12"/>
      <name val="宋体"/>
      <charset val="134"/>
    </font>
    <font>
      <sz val="12"/>
      <name val="Arial"/>
    </font>
    <font>
      <sz val="14"/>
      <name val="黑体"/>
      <family val="3"/>
      <charset val="134"/>
    </font>
    <font>
      <sz val="12"/>
      <color indexed="8"/>
      <name val="黑体"/>
      <family val="3"/>
      <charset val="134"/>
    </font>
    <font>
      <sz val="10.5"/>
      <color indexed="8"/>
      <name val="宋体"/>
      <family val="3"/>
      <charset val="134"/>
    </font>
    <font>
      <sz val="10.5"/>
      <color indexed="8"/>
      <name val="Arial"/>
    </font>
    <font>
      <sz val="11"/>
      <color indexed="8"/>
      <name val="宋体"/>
      <family val="3"/>
      <charset val="134"/>
    </font>
    <font>
      <sz val="12"/>
      <color indexed="8"/>
      <name val="宋体"/>
      <family val="3"/>
      <charset val="134"/>
    </font>
    <font>
      <sz val="12"/>
      <name val="黑体"/>
      <family val="3"/>
      <charset val="134"/>
    </font>
    <font>
      <sz val="11"/>
      <name val="Arial"/>
    </font>
    <font>
      <sz val="12"/>
      <color indexed="8"/>
      <name val="Arial"/>
    </font>
    <font>
      <sz val="11"/>
      <name val="黑体"/>
      <family val="3"/>
      <charset val="134"/>
    </font>
    <font>
      <sz val="14"/>
      <name val="Arial"/>
    </font>
    <font>
      <sz val="10.5"/>
      <name val="黑体"/>
      <family val="3"/>
      <charset val="134"/>
    </font>
    <font>
      <sz val="10.5"/>
      <name val="Arial"/>
    </font>
    <font>
      <sz val="10.5"/>
      <name val="宋体"/>
      <family val="3"/>
      <charset val="134"/>
    </font>
    <font>
      <b/>
      <sz val="16"/>
      <name val="黑体"/>
      <family val="3"/>
      <charset val="134"/>
    </font>
    <font>
      <sz val="16"/>
      <name val="黑体"/>
      <family val="3"/>
      <charset val="134"/>
    </font>
    <font>
      <sz val="12"/>
      <color theme="1"/>
      <name val="Arial"/>
    </font>
    <font>
      <b/>
      <sz val="10.5"/>
      <name val="宋体"/>
      <family val="3"/>
      <charset val="134"/>
    </font>
    <font>
      <b/>
      <sz val="10.5"/>
      <name val="Arial"/>
    </font>
    <font>
      <sz val="11"/>
      <color indexed="9"/>
      <name val="宋体"/>
      <family val="3"/>
      <charset val="134"/>
    </font>
    <font>
      <sz val="11"/>
      <color rgb="FF9C6500"/>
      <name val="DengXian"/>
      <family val="3"/>
      <charset val="134"/>
      <scheme val="minor"/>
    </font>
    <font>
      <sz val="11"/>
      <color theme="1"/>
      <name val="DengXian"/>
      <family val="3"/>
      <charset val="134"/>
      <scheme val="minor"/>
    </font>
    <font>
      <sz val="11"/>
      <color indexed="17"/>
      <name val="宋体"/>
      <family val="3"/>
      <charset val="134"/>
    </font>
    <font>
      <b/>
      <sz val="11"/>
      <color indexed="52"/>
      <name val="宋体"/>
      <family val="3"/>
      <charset val="134"/>
    </font>
    <font>
      <sz val="11"/>
      <color indexed="10"/>
      <name val="宋体"/>
      <family val="3"/>
      <charset val="134"/>
    </font>
    <font>
      <sz val="11"/>
      <color indexed="52"/>
      <name val="宋体"/>
      <family val="3"/>
      <charset val="134"/>
    </font>
    <font>
      <sz val="12"/>
      <name val="Times New Roman"/>
    </font>
    <font>
      <b/>
      <sz val="11"/>
      <color indexed="56"/>
      <name val="宋体"/>
      <family val="3"/>
      <charset val="134"/>
    </font>
    <font>
      <b/>
      <sz val="13"/>
      <color indexed="56"/>
      <name val="宋体"/>
      <family val="3"/>
      <charset val="134"/>
    </font>
    <font>
      <sz val="11"/>
      <color theme="0"/>
      <name val="DengXian"/>
      <family val="3"/>
      <charset val="134"/>
      <scheme val="minor"/>
    </font>
    <font>
      <sz val="11"/>
      <color indexed="60"/>
      <name val="宋体"/>
      <family val="3"/>
      <charset val="134"/>
    </font>
    <font>
      <sz val="11"/>
      <color indexed="62"/>
      <name val="宋体"/>
      <family val="3"/>
      <charset val="134"/>
    </font>
    <font>
      <sz val="11"/>
      <color indexed="20"/>
      <name val="宋体"/>
      <family val="3"/>
      <charset val="134"/>
    </font>
    <font>
      <b/>
      <sz val="11"/>
      <color theme="3"/>
      <name val="DengXian"/>
      <family val="3"/>
      <charset val="134"/>
      <scheme val="minor"/>
    </font>
    <font>
      <b/>
      <sz val="18"/>
      <color indexed="56"/>
      <name val="宋体"/>
      <family val="3"/>
      <charset val="134"/>
    </font>
    <font>
      <i/>
      <sz val="11"/>
      <color indexed="23"/>
      <name val="宋体"/>
      <family val="3"/>
      <charset val="134"/>
    </font>
    <font>
      <b/>
      <sz val="15"/>
      <color indexed="56"/>
      <name val="宋体"/>
      <family val="3"/>
      <charset val="134"/>
    </font>
    <font>
      <b/>
      <sz val="13"/>
      <color theme="3"/>
      <name val="DengXian"/>
      <family val="3"/>
      <charset val="134"/>
      <scheme val="minor"/>
    </font>
    <font>
      <b/>
      <sz val="11"/>
      <color indexed="63"/>
      <name val="宋体"/>
      <family val="3"/>
      <charset val="134"/>
    </font>
    <font>
      <b/>
      <sz val="11"/>
      <color indexed="9"/>
      <name val="宋体"/>
      <family val="3"/>
      <charset val="134"/>
    </font>
    <font>
      <b/>
      <sz val="11"/>
      <color indexed="8"/>
      <name val="宋体"/>
      <family val="3"/>
      <charset val="134"/>
    </font>
    <font>
      <i/>
      <sz val="11"/>
      <color rgb="FF7F7F7F"/>
      <name val="DengXian"/>
      <family val="3"/>
      <charset val="134"/>
      <scheme val="minor"/>
    </font>
    <font>
      <sz val="11"/>
      <color rgb="FF9C0006"/>
      <name val="DengXian"/>
      <family val="3"/>
      <charset val="134"/>
      <scheme val="minor"/>
    </font>
    <font>
      <sz val="11"/>
      <color rgb="FF3F3F76"/>
      <name val="DengXian"/>
      <family val="3"/>
      <charset val="134"/>
      <scheme val="minor"/>
    </font>
    <font>
      <sz val="11"/>
      <color rgb="FF006100"/>
      <name val="DengXian"/>
      <family val="3"/>
      <charset val="134"/>
      <scheme val="minor"/>
    </font>
    <font>
      <b/>
      <sz val="11"/>
      <color rgb="FFFA7D00"/>
      <name val="DengXian"/>
      <family val="3"/>
      <charset val="134"/>
      <scheme val="minor"/>
    </font>
    <font>
      <b/>
      <sz val="15"/>
      <color indexed="54"/>
      <name val="宋体"/>
      <family val="3"/>
      <charset val="134"/>
    </font>
    <font>
      <sz val="18"/>
      <color indexed="54"/>
      <name val="宋体"/>
      <family val="3"/>
      <charset val="134"/>
    </font>
    <font>
      <b/>
      <sz val="18"/>
      <color theme="3"/>
      <name val="DengXian Light"/>
      <family val="3"/>
      <charset val="134"/>
      <scheme val="major"/>
    </font>
    <font>
      <b/>
      <sz val="11"/>
      <color indexed="54"/>
      <name val="宋体"/>
      <family val="3"/>
      <charset val="134"/>
    </font>
    <font>
      <sz val="11"/>
      <color rgb="FFFA7D00"/>
      <name val="DengXian"/>
      <family val="3"/>
      <charset val="134"/>
      <scheme val="minor"/>
    </font>
    <font>
      <sz val="11"/>
      <color rgb="FFFF0000"/>
      <name val="DengXian"/>
      <family val="3"/>
      <charset val="134"/>
      <scheme val="minor"/>
    </font>
    <font>
      <b/>
      <sz val="15"/>
      <color theme="3"/>
      <name val="DengXian"/>
      <family val="3"/>
      <charset val="134"/>
      <scheme val="minor"/>
    </font>
    <font>
      <b/>
      <sz val="13"/>
      <color indexed="54"/>
      <name val="宋体"/>
      <family val="3"/>
      <charset val="134"/>
    </font>
    <font>
      <sz val="10"/>
      <name val="Arial"/>
    </font>
    <font>
      <b/>
      <sz val="11"/>
      <color theme="1"/>
      <name val="DengXian"/>
      <family val="3"/>
      <charset val="134"/>
      <scheme val="minor"/>
    </font>
    <font>
      <b/>
      <sz val="11"/>
      <color theme="0"/>
      <name val="DengXian"/>
      <family val="3"/>
      <charset val="134"/>
      <scheme val="minor"/>
    </font>
    <font>
      <sz val="11"/>
      <color rgb="FF3F3F3F"/>
      <name val="DengXian"/>
      <family val="3"/>
      <charset val="134"/>
      <scheme val="minor"/>
    </font>
    <font>
      <sz val="14"/>
      <name val="Times New Roman"/>
    </font>
    <font>
      <sz val="11"/>
      <name val="宋体"/>
      <family val="3"/>
      <charset val="134"/>
    </font>
    <font>
      <vertAlign val="superscript"/>
      <sz val="10.5"/>
      <color indexed="8"/>
      <name val="Arial"/>
    </font>
    <font>
      <sz val="16"/>
      <name val="Times New Roman"/>
    </font>
    <font>
      <sz val="12"/>
      <color theme="1"/>
      <name val="宋体"/>
      <family val="3"/>
      <charset val="134"/>
    </font>
    <font>
      <vertAlign val="superscript"/>
      <sz val="10.5"/>
      <name val="Arial"/>
    </font>
    <font>
      <sz val="12"/>
      <name val="宋体"/>
      <family val="3"/>
      <charset val="134"/>
    </font>
    <font>
      <sz val="9"/>
      <name val="宋体"/>
      <family val="3"/>
      <charset val="134"/>
    </font>
  </fonts>
  <fills count="4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9"/>
        <bgColor indexed="64"/>
      </patternFill>
    </fill>
    <fill>
      <patternFill patternType="solid">
        <fgColor theme="6" tint="0.79995117038483843"/>
        <bgColor indexed="64"/>
      </patternFill>
    </fill>
    <fill>
      <patternFill patternType="solid">
        <fgColor theme="9" tint="0.79995117038483843"/>
        <bgColor indexed="64"/>
      </patternFill>
    </fill>
    <fill>
      <patternFill patternType="solid">
        <fgColor indexed="42"/>
        <bgColor indexed="64"/>
      </patternFill>
    </fill>
    <fill>
      <patternFill patternType="solid">
        <fgColor indexed="22"/>
        <bgColor indexed="64"/>
      </patternFill>
    </fill>
    <fill>
      <patternFill patternType="solid">
        <fgColor theme="8" tint="0.79995117038483843"/>
        <bgColor indexed="64"/>
      </patternFill>
    </fill>
    <fill>
      <patternFill patternType="solid">
        <fgColor theme="5" tint="0.79995117038483843"/>
        <bgColor indexed="64"/>
      </patternFill>
    </fill>
    <fill>
      <patternFill patternType="solid">
        <fgColor indexed="26"/>
        <bgColor indexed="64"/>
      </patternFill>
    </fill>
    <fill>
      <patternFill patternType="solid">
        <fgColor indexed="46"/>
        <bgColor indexed="64"/>
      </patternFill>
    </fill>
    <fill>
      <patternFill patternType="solid">
        <fgColor theme="4" tint="0.79995117038483843"/>
        <bgColor indexed="64"/>
      </patternFill>
    </fill>
    <fill>
      <patternFill patternType="solid">
        <fgColor theme="7" tint="0.79995117038483843"/>
        <bgColor indexed="64"/>
      </patternFill>
    </fill>
    <fill>
      <patternFill patternType="solid">
        <fgColor theme="5" tint="0.39994506668294322"/>
        <bgColor indexed="64"/>
      </patternFill>
    </fill>
    <fill>
      <patternFill patternType="solid">
        <fgColor theme="8" tint="0.39994506668294322"/>
        <bgColor indexed="64"/>
      </patternFill>
    </fill>
    <fill>
      <patternFill patternType="solid">
        <fgColor indexed="36"/>
        <bgColor indexed="64"/>
      </patternFill>
    </fill>
    <fill>
      <patternFill patternType="solid">
        <fgColor indexed="29"/>
        <bgColor indexed="64"/>
      </patternFill>
    </fill>
    <fill>
      <patternFill patternType="solid">
        <fgColor indexed="31"/>
        <bgColor indexed="64"/>
      </patternFill>
    </fill>
    <fill>
      <patternFill patternType="solid">
        <fgColor indexed="51"/>
        <bgColor indexed="64"/>
      </patternFill>
    </fill>
    <fill>
      <patternFill patternType="solid">
        <fgColor indexed="27"/>
        <bgColor indexed="64"/>
      </patternFill>
    </fill>
    <fill>
      <patternFill patternType="solid">
        <fgColor indexed="43"/>
        <bgColor indexed="64"/>
      </patternFill>
    </fill>
    <fill>
      <patternFill patternType="solid">
        <fgColor indexed="57"/>
        <bgColor indexed="64"/>
      </patternFill>
    </fill>
    <fill>
      <patternFill patternType="solid">
        <fgColor indexed="47"/>
        <bgColor indexed="64"/>
      </patternFill>
    </fill>
    <fill>
      <patternFill patternType="solid">
        <fgColor theme="6" tint="0.39994506668294322"/>
        <bgColor indexed="64"/>
      </patternFill>
    </fill>
    <fill>
      <patternFill patternType="solid">
        <fgColor theme="9" tint="0.39994506668294322"/>
        <bgColor indexed="64"/>
      </patternFill>
    </fill>
    <fill>
      <patternFill patternType="solid">
        <fgColor theme="4" tint="0.39994506668294322"/>
        <bgColor indexed="64"/>
      </patternFill>
    </fill>
    <fill>
      <patternFill patternType="solid">
        <fgColor theme="7" tint="0.3999450666829432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indexed="4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indexed="44"/>
        <bgColor indexed="64"/>
      </patternFill>
    </fill>
    <fill>
      <patternFill patternType="solid">
        <fgColor indexed="30"/>
        <bgColor indexed="64"/>
      </patternFill>
    </fill>
    <fill>
      <patternFill patternType="solid">
        <fgColor indexed="55"/>
        <bgColor indexed="64"/>
      </patternFill>
    </fill>
    <fill>
      <patternFill patternType="solid">
        <fgColor theme="8" tint="0.59999389629810485"/>
        <bgColor indexed="64"/>
      </patternFill>
    </fill>
    <fill>
      <patternFill patternType="solid">
        <fgColor rgb="FFFFC7CE"/>
        <bgColor indexed="64"/>
      </patternFill>
    </fill>
    <fill>
      <patternFill patternType="solid">
        <fgColor rgb="FFC6EFCE"/>
        <bgColor indexed="64"/>
      </patternFill>
    </fill>
    <fill>
      <patternFill patternType="solid">
        <fgColor indexed="11"/>
        <bgColor indexed="64"/>
      </patternFill>
    </fill>
    <fill>
      <patternFill patternType="solid">
        <fgColor theme="5"/>
        <bgColor indexed="64"/>
      </patternFill>
    </fill>
    <fill>
      <patternFill patternType="solid">
        <fgColor indexed="10"/>
        <bgColor indexed="64"/>
      </patternFill>
    </fill>
    <fill>
      <patternFill patternType="solid">
        <fgColor indexed="52"/>
        <bgColor indexed="64"/>
      </patternFill>
    </fill>
    <fill>
      <patternFill patternType="solid">
        <fgColor indexed="62"/>
        <bgColor indexed="64"/>
      </patternFill>
    </fill>
    <fill>
      <patternFill patternType="solid">
        <fgColor indexed="53"/>
        <bgColor indexed="64"/>
      </patternFill>
    </fill>
    <fill>
      <patternFill patternType="solid">
        <fgColor rgb="FFA5A5A5"/>
        <bgColor indexed="64"/>
      </patternFill>
    </fill>
    <fill>
      <patternFill patternType="solid">
        <fgColor theme="4"/>
        <bgColor indexed="64"/>
      </patternFill>
    </fill>
  </fills>
  <borders count="3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top/>
      <bottom style="medium">
        <color auto="1"/>
      </bottom>
      <diagonal/>
    </border>
    <border>
      <left/>
      <right/>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ck">
        <color indexed="22"/>
      </bottom>
      <diagonal/>
    </border>
    <border>
      <left/>
      <right/>
      <top/>
      <bottom style="medium">
        <color theme="4" tint="0.39994506668294322"/>
      </bottom>
      <diagonal/>
    </border>
    <border>
      <left/>
      <right/>
      <top/>
      <bottom style="thick">
        <color indexed="62"/>
      </bottom>
      <diagonal/>
    </border>
    <border>
      <left/>
      <right/>
      <top/>
      <bottom style="thick">
        <color theme="4" tint="0.49998474074526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right/>
      <top/>
      <bottom style="thick">
        <color indexed="49"/>
      </bottom>
      <diagonal/>
    </border>
    <border>
      <left/>
      <right/>
      <top/>
      <bottom style="medium">
        <color indexed="44"/>
      </bottom>
      <diagonal/>
    </border>
    <border>
      <left/>
      <right/>
      <top/>
      <bottom style="double">
        <color rgb="FFFF8001"/>
      </bottom>
      <diagonal/>
    </border>
    <border>
      <left/>
      <right/>
      <top/>
      <bottom style="thick">
        <color theme="4"/>
      </bottom>
      <diagonal/>
    </border>
    <border>
      <left/>
      <right/>
      <top/>
      <bottom style="thick">
        <color indexed="44"/>
      </bottom>
      <diagonal/>
    </border>
    <border>
      <left/>
      <right/>
      <top style="thin">
        <color theme="4"/>
      </top>
      <bottom style="double">
        <color theme="4"/>
      </bottom>
      <diagonal/>
    </border>
    <border>
      <left/>
      <right/>
      <top style="thin">
        <color indexed="49"/>
      </top>
      <bottom style="double">
        <color indexed="49"/>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189">
    <xf numFmtId="0" fontId="0" fillId="0" borderId="0"/>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3" fillId="13" borderId="0" applyNumberFormat="0" applyBorder="0" applyAlignment="0" applyProtection="0">
      <alignment vertical="center"/>
    </xf>
    <xf numFmtId="0" fontId="28" fillId="0" borderId="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4" borderId="0" applyNumberFormat="0" applyBorder="0" applyAlignment="0" applyProtection="0">
      <alignment vertical="center"/>
    </xf>
    <xf numFmtId="0" fontId="23" fillId="0" borderId="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66" fillId="0" borderId="0"/>
    <xf numFmtId="0" fontId="66" fillId="0" borderId="0"/>
    <xf numFmtId="0" fontId="28" fillId="0" borderId="0"/>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21" fillId="2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25" borderId="0" applyNumberFormat="0" applyBorder="0" applyAlignment="0" applyProtection="0">
      <alignment vertical="center"/>
    </xf>
    <xf numFmtId="0" fontId="23" fillId="29"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1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8" fillId="0" borderId="0"/>
    <xf numFmtId="0" fontId="28" fillId="0" borderId="0"/>
    <xf numFmtId="0" fontId="66" fillId="0" borderId="0"/>
    <xf numFmtId="0" fontId="66" fillId="0" borderId="0"/>
    <xf numFmtId="0" fontId="23" fillId="14" borderId="0" applyNumberFormat="0" applyBorder="0" applyAlignment="0" applyProtection="0">
      <alignment vertical="center"/>
    </xf>
    <xf numFmtId="0" fontId="28" fillId="0" borderId="0"/>
    <xf numFmtId="0" fontId="28" fillId="0" borderId="0"/>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6" fillId="0" borderId="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0" borderId="0">
      <alignment vertical="center"/>
    </xf>
    <xf numFmtId="0" fontId="6" fillId="0" borderId="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6"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6" fillId="0" borderId="0">
      <alignment vertical="center"/>
    </xf>
    <xf numFmtId="0" fontId="28" fillId="0" borderId="0"/>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0" borderId="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lignment vertical="center"/>
    </xf>
    <xf numFmtId="0" fontId="23" fillId="0" borderId="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0" borderId="0">
      <alignment vertical="center"/>
    </xf>
    <xf numFmtId="0" fontId="6" fillId="0" borderId="0">
      <alignment vertical="center"/>
    </xf>
    <xf numFmtId="0" fontId="66"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0" fillId="0" borderId="20" applyNumberFormat="0" applyFill="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8"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28" fillId="0" borderId="0"/>
    <xf numFmtId="0" fontId="66" fillId="0" borderId="0">
      <alignment vertical="center"/>
    </xf>
    <xf numFmtId="0" fontId="28"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31" fillId="25"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66"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xf numFmtId="0" fontId="28" fillId="0" borderId="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alignment vertical="center"/>
    </xf>
    <xf numFmtId="0" fontId="28" fillId="0" borderId="0"/>
    <xf numFmtId="0" fontId="28" fillId="0" borderId="0"/>
    <xf numFmtId="0" fontId="28" fillId="0" borderId="0"/>
    <xf numFmtId="0" fontId="28" fillId="0" borderId="0"/>
    <xf numFmtId="0" fontId="28" fillId="0" borderId="0"/>
    <xf numFmtId="0" fontId="66"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28" fillId="0" borderId="0"/>
    <xf numFmtId="0" fontId="31" fillId="27"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25" borderId="0" applyNumberFormat="0" applyBorder="0" applyAlignment="0" applyProtection="0">
      <alignment vertical="center"/>
    </xf>
    <xf numFmtId="0" fontId="23" fillId="29"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13" borderId="0" applyNumberFormat="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29"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13" borderId="0" applyNumberFormat="0" applyBorder="0" applyAlignment="0" applyProtection="0">
      <alignment vertical="center"/>
    </xf>
    <xf numFmtId="0" fontId="31" fillId="42" borderId="0" applyNumberFormat="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13"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66" fillId="0" borderId="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66" fillId="0" borderId="0"/>
    <xf numFmtId="0" fontId="31" fillId="16"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xf numFmtId="0" fontId="28"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8" fillId="0" borderId="0"/>
    <xf numFmtId="0" fontId="28" fillId="0" borderId="0"/>
    <xf numFmtId="0" fontId="66" fillId="0" borderId="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66" fillId="0" borderId="0"/>
    <xf numFmtId="0" fontId="66" fillId="0" borderId="0"/>
    <xf numFmtId="0" fontId="31" fillId="16" borderId="0" applyNumberFormat="0" applyBorder="0" applyAlignment="0" applyProtection="0">
      <alignment vertical="center"/>
    </xf>
    <xf numFmtId="0" fontId="23" fillId="31"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1" borderId="0" applyNumberFormat="0" applyBorder="0" applyAlignment="0" applyProtection="0">
      <alignment vertical="center"/>
    </xf>
    <xf numFmtId="0" fontId="28" fillId="0" borderId="0"/>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23" fillId="14" borderId="0" applyNumberFormat="0" applyBorder="0" applyAlignment="0" applyProtection="0">
      <alignment vertical="center"/>
    </xf>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23" fillId="14"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23" fillId="14"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1" fillId="36" borderId="0" applyNumberFormat="0" applyBorder="0" applyAlignment="0" applyProtection="0">
      <alignment vertical="center"/>
    </xf>
    <xf numFmtId="0" fontId="28" fillId="0" borderId="0"/>
    <xf numFmtId="0" fontId="28" fillId="0" borderId="0"/>
    <xf numFmtId="0" fontId="66" fillId="0" borderId="0"/>
    <xf numFmtId="0" fontId="66" fillId="0" borderId="0"/>
    <xf numFmtId="0" fontId="31" fillId="16" borderId="0" applyNumberFormat="0" applyBorder="0" applyAlignment="0" applyProtection="0">
      <alignment vertical="center"/>
    </xf>
    <xf numFmtId="0" fontId="23" fillId="31"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5" borderId="0" applyNumberFormat="0" applyBorder="0" applyAlignment="0" applyProtection="0">
      <alignment vertical="center"/>
    </xf>
    <xf numFmtId="0" fontId="6" fillId="21" borderId="0" applyNumberFormat="0" applyBorder="0" applyAlignment="0" applyProtection="0">
      <alignment vertical="center"/>
    </xf>
    <xf numFmtId="0" fontId="28" fillId="0" borderId="0"/>
    <xf numFmtId="0" fontId="23" fillId="14" borderId="0" applyNumberFormat="0" applyBorder="0" applyAlignment="0" applyProtection="0">
      <alignment vertical="center"/>
    </xf>
    <xf numFmtId="0" fontId="28" fillId="0" borderId="0"/>
    <xf numFmtId="0" fontId="28" fillId="0" borderId="0"/>
    <xf numFmtId="0" fontId="23" fillId="14" borderId="0" applyNumberFormat="0" applyBorder="0" applyAlignment="0" applyProtection="0">
      <alignment vertical="center"/>
    </xf>
    <xf numFmtId="0" fontId="28" fillId="0" borderId="0"/>
    <xf numFmtId="0" fontId="28" fillId="0" borderId="0"/>
    <xf numFmtId="0" fontId="23" fillId="14" borderId="0" applyNumberFormat="0" applyBorder="0" applyAlignment="0" applyProtection="0">
      <alignment vertical="center"/>
    </xf>
    <xf numFmtId="0" fontId="28" fillId="0" borderId="0"/>
    <xf numFmtId="0" fontId="28" fillId="0" borderId="0"/>
    <xf numFmtId="0" fontId="23" fillId="14" borderId="0" applyNumberFormat="0" applyBorder="0" applyAlignment="0" applyProtection="0">
      <alignment vertical="center"/>
    </xf>
    <xf numFmtId="0" fontId="28" fillId="0" borderId="0"/>
    <xf numFmtId="0" fontId="28" fillId="0" borderId="0"/>
    <xf numFmtId="0" fontId="66" fillId="0" borderId="0"/>
    <xf numFmtId="0" fontId="66" fillId="0" borderId="0"/>
    <xf numFmtId="0" fontId="31" fillId="16" borderId="0" applyNumberFormat="0" applyBorder="0" applyAlignment="0" applyProtection="0">
      <alignment vertical="center"/>
    </xf>
    <xf numFmtId="0" fontId="23" fillId="31"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5" borderId="0" applyNumberFormat="0" applyBorder="0" applyAlignment="0" applyProtection="0">
      <alignment vertical="center"/>
    </xf>
    <xf numFmtId="0" fontId="6" fillId="21" borderId="0" applyNumberFormat="0" applyBorder="0" applyAlignment="0" applyProtection="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66" fillId="0" borderId="0"/>
    <xf numFmtId="0" fontId="23" fillId="31"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5" borderId="0" applyNumberFormat="0" applyBorder="0" applyAlignment="0" applyProtection="0">
      <alignment vertical="center"/>
    </xf>
    <xf numFmtId="0" fontId="6" fillId="21" borderId="0" applyNumberFormat="0" applyBorder="0" applyAlignment="0" applyProtection="0">
      <alignment vertical="center"/>
    </xf>
    <xf numFmtId="0" fontId="28"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66"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3" fillId="5" borderId="0" applyNumberFormat="0" applyBorder="0" applyAlignment="0" applyProtection="0">
      <alignment vertical="center"/>
    </xf>
    <xf numFmtId="0" fontId="6" fillId="21" borderId="0" applyNumberFormat="0" applyBorder="0" applyAlignment="0" applyProtection="0">
      <alignment vertical="center"/>
    </xf>
    <xf numFmtId="0" fontId="28" fillId="0" borderId="0"/>
    <xf numFmtId="0" fontId="66" fillId="0" borderId="0"/>
    <xf numFmtId="0" fontId="66" fillId="0" borderId="0"/>
    <xf numFmtId="0" fontId="31" fillId="0" borderId="0" applyNumberFormat="0" applyFill="0" applyBorder="0" applyAlignment="0" applyProtection="0">
      <alignment vertical="center"/>
    </xf>
    <xf numFmtId="0" fontId="28" fillId="0" borderId="0"/>
    <xf numFmtId="0" fontId="28" fillId="0" borderId="0"/>
    <xf numFmtId="0" fontId="66" fillId="0" borderId="0"/>
    <xf numFmtId="0" fontId="66" fillId="0" borderId="0"/>
    <xf numFmtId="0" fontId="28" fillId="0" borderId="0"/>
    <xf numFmtId="0" fontId="28" fillId="0" borderId="0"/>
    <xf numFmtId="0" fontId="66" fillId="0" borderId="0"/>
    <xf numFmtId="0" fontId="66" fillId="0" borderId="0"/>
    <xf numFmtId="0" fontId="28" fillId="0" borderId="0"/>
    <xf numFmtId="0" fontId="28" fillId="0" borderId="0"/>
    <xf numFmtId="0" fontId="66" fillId="0" borderId="0"/>
    <xf numFmtId="0" fontId="66" fillId="0" borderId="0"/>
    <xf numFmtId="0" fontId="28" fillId="0" borderId="0"/>
    <xf numFmtId="0" fontId="28" fillId="0" borderId="0"/>
    <xf numFmtId="0" fontId="66" fillId="0" borderId="0"/>
    <xf numFmtId="0" fontId="66" fillId="0" borderId="0"/>
    <xf numFmtId="0" fontId="28" fillId="0" borderId="0"/>
    <xf numFmtId="0" fontId="28" fillId="0" borderId="0"/>
    <xf numFmtId="0" fontId="66" fillId="0" borderId="0"/>
    <xf numFmtId="0" fontId="66"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8" fillId="0" borderId="0"/>
    <xf numFmtId="0" fontId="66" fillId="0" borderId="0"/>
    <xf numFmtId="0" fontId="66" fillId="0" borderId="0"/>
    <xf numFmtId="0" fontId="28" fillId="0" borderId="0"/>
    <xf numFmtId="0" fontId="66" fillId="0" borderId="0"/>
    <xf numFmtId="0" fontId="23" fillId="9" borderId="0" applyNumberFormat="0" applyBorder="0" applyAlignment="0" applyProtection="0">
      <alignment vertical="center"/>
    </xf>
    <xf numFmtId="0" fontId="6" fillId="0" borderId="0">
      <alignment vertical="center"/>
    </xf>
    <xf numFmtId="0" fontId="66" fillId="0" borderId="0"/>
    <xf numFmtId="0" fontId="66" fillId="0" borderId="0"/>
    <xf numFmtId="0" fontId="28" fillId="0" borderId="0"/>
    <xf numFmtId="0" fontId="66" fillId="0" borderId="0"/>
    <xf numFmtId="0" fontId="23" fillId="9" borderId="0" applyNumberFormat="0" applyBorder="0" applyAlignment="0" applyProtection="0">
      <alignment vertical="center"/>
    </xf>
    <xf numFmtId="0" fontId="66" fillId="0" borderId="0"/>
    <xf numFmtId="0" fontId="66" fillId="0" borderId="0"/>
    <xf numFmtId="0" fontId="66" fillId="0" borderId="0"/>
    <xf numFmtId="0" fontId="28" fillId="0" borderId="0"/>
    <xf numFmtId="0" fontId="66" fillId="0" borderId="0"/>
    <xf numFmtId="0" fontId="23" fillId="9" borderId="0" applyNumberFormat="0" applyBorder="0" applyAlignment="0" applyProtection="0">
      <alignment vertical="center"/>
    </xf>
    <xf numFmtId="0" fontId="66" fillId="0" borderId="0"/>
    <xf numFmtId="0" fontId="66" fillId="0" borderId="0"/>
    <xf numFmtId="0" fontId="28" fillId="0" borderId="0"/>
    <xf numFmtId="0" fontId="21" fillId="43" borderId="0" applyNumberFormat="0" applyBorder="0" applyAlignment="0" applyProtection="0">
      <alignment vertical="center"/>
    </xf>
    <xf numFmtId="0" fontId="6" fillId="19" borderId="0" applyNumberFormat="0" applyBorder="0" applyAlignment="0" applyProtection="0">
      <alignment vertical="center"/>
    </xf>
    <xf numFmtId="0" fontId="21" fillId="43" borderId="0" applyNumberFormat="0" applyBorder="0" applyAlignment="0" applyProtection="0">
      <alignment vertical="center"/>
    </xf>
    <xf numFmtId="0" fontId="6" fillId="32"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7"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2"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1"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4"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23" fillId="13" borderId="0" applyNumberFormat="0" applyBorder="0" applyAlignment="0" applyProtection="0">
      <alignment vertical="center"/>
    </xf>
    <xf numFmtId="0" fontId="31" fillId="28" borderId="0" applyNumberFormat="0" applyBorder="0" applyAlignment="0" applyProtection="0">
      <alignment vertical="center"/>
    </xf>
    <xf numFmtId="0" fontId="23"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10" borderId="0" applyNumberFormat="0" applyBorder="0" applyAlignment="0" applyProtection="0">
      <alignment vertical="center"/>
    </xf>
    <xf numFmtId="0" fontId="31" fillId="28" borderId="0" applyNumberFormat="0" applyBorder="0" applyAlignment="0" applyProtection="0">
      <alignment vertical="center"/>
    </xf>
    <xf numFmtId="0" fontId="23"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10" borderId="0" applyNumberFormat="0" applyBorder="0" applyAlignment="0" applyProtection="0">
      <alignment vertical="center"/>
    </xf>
    <xf numFmtId="0" fontId="23"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1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10"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7" borderId="0" applyNumberFormat="0" applyBorder="0" applyAlignment="0" applyProtection="0">
      <alignment vertical="center"/>
    </xf>
    <xf numFmtId="0" fontId="23" fillId="10" borderId="0" applyNumberFormat="0" applyBorder="0" applyAlignment="0" applyProtection="0">
      <alignment vertical="center"/>
    </xf>
    <xf numFmtId="0" fontId="66" fillId="0" borderId="0"/>
    <xf numFmtId="0" fontId="23" fillId="9" borderId="0" applyNumberFormat="0" applyBorder="0" applyAlignment="0" applyProtection="0">
      <alignment vertical="center"/>
    </xf>
    <xf numFmtId="0" fontId="6" fillId="32" borderId="0" applyNumberFormat="0" applyBorder="0" applyAlignment="0" applyProtection="0">
      <alignment vertical="center"/>
    </xf>
    <xf numFmtId="0" fontId="66" fillId="0" borderId="0"/>
    <xf numFmtId="0" fontId="23" fillId="9" borderId="0" applyNumberFormat="0" applyBorder="0" applyAlignment="0" applyProtection="0">
      <alignment vertical="center"/>
    </xf>
    <xf numFmtId="0" fontId="6" fillId="32" borderId="0" applyNumberFormat="0" applyBorder="0" applyAlignment="0" applyProtection="0">
      <alignment vertical="center"/>
    </xf>
    <xf numFmtId="0" fontId="6" fillId="0" borderId="0">
      <alignment vertical="center"/>
    </xf>
    <xf numFmtId="0" fontId="6" fillId="32" borderId="0" applyNumberFormat="0" applyBorder="0" applyAlignment="0" applyProtection="0">
      <alignment vertical="center"/>
    </xf>
    <xf numFmtId="0" fontId="6" fillId="0" borderId="0">
      <alignment vertical="center"/>
    </xf>
    <xf numFmtId="0" fontId="6" fillId="32" borderId="0" applyNumberFormat="0" applyBorder="0" applyAlignment="0" applyProtection="0">
      <alignment vertical="center"/>
    </xf>
    <xf numFmtId="0" fontId="6" fillId="0" borderId="0">
      <alignment vertical="center"/>
    </xf>
    <xf numFmtId="0" fontId="6" fillId="32" borderId="0" applyNumberFormat="0" applyBorder="0" applyAlignment="0" applyProtection="0">
      <alignment vertical="center"/>
    </xf>
    <xf numFmtId="0" fontId="6" fillId="0" borderId="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0" borderId="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6"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3" fillId="0" borderId="0" applyNumberFormat="0" applyFont="0" applyFill="0" applyBorder="0" applyAlignment="0" applyProtection="0">
      <alignment vertical="center"/>
    </xf>
    <xf numFmtId="0" fontId="66"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45" fillId="0" borderId="28" applyNumberFormat="0" applyFill="0" applyAlignment="0" applyProtection="0">
      <alignment vertical="center"/>
    </xf>
    <xf numFmtId="0" fontId="66" fillId="0" borderId="0"/>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4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4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6" fillId="0" borderId="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23" fillId="6"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41"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32" fillId="2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0" fontId="6" fillId="32"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7" borderId="0" applyNumberFormat="0" applyBorder="0" applyAlignment="0" applyProtection="0">
      <alignment vertical="center"/>
    </xf>
    <xf numFmtId="0" fontId="23" fillId="10"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7"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10" borderId="0" applyNumberFormat="0" applyBorder="0" applyAlignment="0" applyProtection="0">
      <alignment vertical="center"/>
    </xf>
    <xf numFmtId="0" fontId="23" fillId="9" borderId="0" applyNumberFormat="0" applyBorder="0" applyAlignment="0" applyProtection="0">
      <alignment vertical="center"/>
    </xf>
    <xf numFmtId="0" fontId="66" fillId="0" borderId="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6" fillId="0" borderId="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1" fillId="37" borderId="26" applyNumberFormat="0" applyAlignment="0" applyProtection="0">
      <alignment vertical="center"/>
    </xf>
    <xf numFmtId="0" fontId="23"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1" fillId="37" borderId="26" applyNumberFormat="0" applyAlignment="0" applyProtection="0">
      <alignment vertical="center"/>
    </xf>
    <xf numFmtId="0" fontId="23"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41" fillId="37" borderId="26" applyNumberFormat="0" applyAlignment="0" applyProtection="0">
      <alignment vertical="center"/>
    </xf>
    <xf numFmtId="0" fontId="23"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41" fillId="37" borderId="26" applyNumberFormat="0" applyAlignment="0" applyProtection="0">
      <alignment vertical="center"/>
    </xf>
    <xf numFmtId="0" fontId="23"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7"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7" borderId="0" applyNumberFormat="0" applyBorder="0" applyAlignment="0" applyProtection="0">
      <alignment vertical="center"/>
    </xf>
    <xf numFmtId="0" fontId="66"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5"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31" fillId="26" borderId="0" applyNumberFormat="0" applyBorder="0" applyAlignment="0" applyProtection="0">
      <alignment vertical="center"/>
    </xf>
    <xf numFmtId="0" fontId="23" fillId="38"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4"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31" fillId="26" borderId="0" applyNumberFormat="0" applyBorder="0" applyAlignment="0" applyProtection="0">
      <alignment vertical="center"/>
    </xf>
    <xf numFmtId="0" fontId="23" fillId="38"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4"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4"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3" fillId="14"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2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2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23"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6" fillId="0" borderId="0"/>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12"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12" borderId="0" applyNumberFormat="0" applyBorder="0" applyAlignment="0" applyProtection="0">
      <alignment vertical="center"/>
    </xf>
    <xf numFmtId="0" fontId="23" fillId="34" borderId="0" applyNumberFormat="0" applyBorder="0" applyAlignment="0" applyProtection="0">
      <alignment vertical="center"/>
    </xf>
    <xf numFmtId="0" fontId="23" fillId="9" borderId="0" applyNumberFormat="0" applyBorder="0" applyAlignment="0" applyProtection="0">
      <alignment vertical="center"/>
    </xf>
    <xf numFmtId="0" fontId="23" fillId="34" borderId="0" applyNumberFormat="0" applyBorder="0" applyAlignment="0" applyProtection="0">
      <alignment vertical="center"/>
    </xf>
    <xf numFmtId="0" fontId="23" fillId="9" borderId="0" applyNumberFormat="0" applyBorder="0" applyAlignment="0" applyProtection="0">
      <alignment vertical="center"/>
    </xf>
    <xf numFmtId="0" fontId="66" fillId="0" borderId="0">
      <alignment vertical="center"/>
    </xf>
    <xf numFmtId="0" fontId="23" fillId="34" borderId="0" applyNumberFormat="0" applyBorder="0" applyAlignment="0" applyProtection="0">
      <alignment vertical="center"/>
    </xf>
    <xf numFmtId="0" fontId="23" fillId="9"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49" fillId="0" borderId="0" applyNumberFormat="0" applyFill="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50" fillId="0" borderId="0" applyNumberFormat="0" applyFill="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50" fillId="0" borderId="0" applyNumberFormat="0" applyFill="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50" fillId="0" borderId="0" applyNumberFormat="0" applyFill="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50" fillId="0" borderId="0" applyNumberFormat="0" applyFill="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35"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35"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35" borderId="0" applyNumberFormat="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1" borderId="0" applyNumberFormat="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1" borderId="0" applyNumberFormat="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1" borderId="0" applyNumberFormat="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1" borderId="0" applyNumberFormat="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1" borderId="0" applyNumberFormat="0" applyBorder="0" applyAlignment="0" applyProtection="0">
      <alignment vertical="center"/>
    </xf>
    <xf numFmtId="0" fontId="66" fillId="0" borderId="0"/>
    <xf numFmtId="0" fontId="23" fillId="9" borderId="0" applyNumberFormat="0" applyBorder="0" applyAlignment="0" applyProtection="0">
      <alignment vertical="center"/>
    </xf>
    <xf numFmtId="0" fontId="66" fillId="0" borderId="0"/>
    <xf numFmtId="0" fontId="23" fillId="9" borderId="0" applyNumberFormat="0" applyBorder="0" applyAlignment="0" applyProtection="0">
      <alignment vertical="center"/>
    </xf>
    <xf numFmtId="0" fontId="66" fillId="0" borderId="0"/>
    <xf numFmtId="0" fontId="23" fillId="9"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0" borderId="0">
      <alignment vertical="center"/>
    </xf>
    <xf numFmtId="0" fontId="23" fillId="0" borderId="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0" borderId="0">
      <alignment vertical="center"/>
    </xf>
    <xf numFmtId="0" fontId="23" fillId="0" borderId="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0" borderId="0">
      <alignment vertical="center"/>
    </xf>
    <xf numFmtId="0" fontId="23" fillId="0" borderId="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33"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3" fillId="0" borderId="0">
      <alignment vertical="center"/>
    </xf>
    <xf numFmtId="0" fontId="23" fillId="0" borderId="0">
      <alignment vertical="center"/>
    </xf>
    <xf numFmtId="0" fontId="6" fillId="24" borderId="0" applyNumberFormat="0" applyBorder="0" applyAlignment="0" applyProtection="0">
      <alignment vertical="center"/>
    </xf>
    <xf numFmtId="0" fontId="23" fillId="0" borderId="0">
      <alignment vertical="center"/>
    </xf>
    <xf numFmtId="0" fontId="23" fillId="0" borderId="0">
      <alignment vertical="center"/>
    </xf>
    <xf numFmtId="0" fontId="6" fillId="24" borderId="0" applyNumberFormat="0" applyBorder="0" applyAlignment="0" applyProtection="0">
      <alignment vertical="center"/>
    </xf>
    <xf numFmtId="0" fontId="23" fillId="0" borderId="0">
      <alignment vertical="center"/>
    </xf>
    <xf numFmtId="0" fontId="23" fillId="0" borderId="0">
      <alignment vertical="center"/>
    </xf>
    <xf numFmtId="0" fontId="6" fillId="24" borderId="0" applyNumberFormat="0" applyBorder="0" applyAlignment="0" applyProtection="0">
      <alignment vertical="center"/>
    </xf>
    <xf numFmtId="0" fontId="23" fillId="0" borderId="0">
      <alignment vertical="center"/>
    </xf>
    <xf numFmtId="0" fontId="6" fillId="0" borderId="0">
      <alignment vertical="center"/>
    </xf>
    <xf numFmtId="0" fontId="6" fillId="24" borderId="0" applyNumberFormat="0" applyBorder="0" applyAlignment="0" applyProtection="0">
      <alignment vertical="center"/>
    </xf>
    <xf numFmtId="0" fontId="23" fillId="0" borderId="0">
      <alignment vertical="center"/>
    </xf>
    <xf numFmtId="0" fontId="6" fillId="0" borderId="0">
      <alignment vertical="center"/>
    </xf>
    <xf numFmtId="0" fontId="6" fillId="24"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47" fillId="8" borderId="28" applyNumberFormat="0" applyAlignment="0" applyProtection="0">
      <alignment vertical="center"/>
    </xf>
    <xf numFmtId="0" fontId="6" fillId="19"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31" fillId="27"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31" fillId="27"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31" fillId="27"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31" fillId="27"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6" fillId="0" borderId="0"/>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47" fillId="8" borderId="28" applyNumberFormat="0" applyAlignment="0" applyProtection="0">
      <alignment vertical="center"/>
    </xf>
    <xf numFmtId="0" fontId="6" fillId="32"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31" fillId="15"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31" fillId="15" borderId="0" applyNumberFormat="0" applyBorder="0" applyAlignment="0" applyProtection="0">
      <alignment vertical="center"/>
    </xf>
    <xf numFmtId="0" fontId="23" fillId="30"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31" fillId="15" borderId="0" applyNumberFormat="0" applyBorder="0" applyAlignment="0" applyProtection="0">
      <alignment vertical="center"/>
    </xf>
    <xf numFmtId="0" fontId="23" fillId="30"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31" fillId="15" borderId="0" applyNumberFormat="0" applyBorder="0" applyAlignment="0" applyProtection="0">
      <alignment vertical="center"/>
    </xf>
    <xf numFmtId="0" fontId="23" fillId="30"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23" fillId="30"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66" fillId="0" borderId="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6" fillId="0" borderId="0"/>
    <xf numFmtId="0" fontId="6" fillId="24" borderId="0" applyNumberFormat="0" applyBorder="0" applyAlignment="0" applyProtection="0">
      <alignment vertical="center"/>
    </xf>
    <xf numFmtId="0" fontId="66" fillId="0" borderId="0"/>
    <xf numFmtId="0" fontId="66" fillId="0" borderId="0"/>
    <xf numFmtId="0" fontId="6" fillId="24" borderId="0" applyNumberFormat="0" applyBorder="0" applyAlignment="0" applyProtection="0">
      <alignment vertical="center"/>
    </xf>
    <xf numFmtId="0" fontId="66" fillId="0" borderId="0"/>
    <xf numFmtId="0" fontId="66" fillId="0" borderId="0"/>
    <xf numFmtId="0" fontId="6" fillId="24" borderId="0" applyNumberFormat="0" applyBorder="0" applyAlignment="0" applyProtection="0">
      <alignment vertical="center"/>
    </xf>
    <xf numFmtId="0" fontId="66" fillId="0" borderId="0"/>
    <xf numFmtId="0" fontId="66" fillId="0" borderId="0"/>
    <xf numFmtId="0" fontId="6" fillId="24"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39" fillId="0" borderId="23" applyNumberFormat="0" applyFill="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39" fillId="0" borderId="23" applyNumberFormat="0" applyFill="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39" fillId="0" borderId="23" applyNumberFormat="0" applyFill="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39" fillId="0" borderId="23" applyNumberFormat="0" applyFill="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 fillId="24" borderId="0" applyNumberFormat="0" applyBorder="0" applyAlignment="0" applyProtection="0">
      <alignment vertical="center"/>
    </xf>
    <xf numFmtId="0" fontId="47" fillId="8" borderId="28" applyNumberFormat="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66" fillId="0" borderId="0">
      <alignment vertical="center"/>
    </xf>
    <xf numFmtId="0" fontId="6" fillId="3" borderId="0" applyNumberFormat="0" applyBorder="0" applyAlignment="0" applyProtection="0">
      <alignment vertical="center"/>
    </xf>
    <xf numFmtId="0" fontId="66" fillId="0" borderId="0">
      <alignment vertical="center"/>
    </xf>
    <xf numFmtId="0" fontId="6" fillId="3" borderId="0" applyNumberFormat="0" applyBorder="0" applyAlignment="0" applyProtection="0">
      <alignment vertical="center"/>
    </xf>
    <xf numFmtId="0" fontId="66"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31" fillId="25" borderId="0" applyNumberFormat="0" applyBorder="0" applyAlignment="0" applyProtection="0">
      <alignment vertical="center"/>
    </xf>
    <xf numFmtId="0" fontId="23" fillId="29"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23" fillId="0" borderId="0" applyNumberFormat="0" applyFont="0" applyFill="0" applyBorder="0" applyAlignment="0" applyProtection="0">
      <alignment vertical="center"/>
    </xf>
    <xf numFmtId="0" fontId="47" fillId="8" borderId="28" applyNumberFormat="0" applyAlignment="0" applyProtection="0">
      <alignment vertical="center"/>
    </xf>
    <xf numFmtId="0" fontId="6" fillId="12" borderId="0" applyNumberFormat="0" applyBorder="0" applyAlignment="0" applyProtection="0">
      <alignment vertical="center"/>
    </xf>
    <xf numFmtId="0" fontId="6" fillId="11" borderId="0" applyNumberFormat="0" applyBorder="0" applyAlignment="0" applyProtection="0">
      <alignment vertical="center"/>
    </xf>
    <xf numFmtId="0" fontId="66" fillId="0" borderId="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31" fillId="28"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31" fillId="28" borderId="0" applyNumberFormat="0" applyBorder="0" applyAlignment="0" applyProtection="0">
      <alignment vertical="center"/>
    </xf>
    <xf numFmtId="0" fontId="23" fillId="33"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23" fillId="0" borderId="0" applyNumberFormat="0" applyFont="0" applyFill="0" applyBorder="0" applyAlignment="0" applyProtection="0">
      <alignment vertical="center"/>
    </xf>
    <xf numFmtId="0" fontId="47" fillId="8" borderId="28" applyNumberFormat="0" applyAlignment="0" applyProtection="0">
      <alignment vertical="center"/>
    </xf>
    <xf numFmtId="0" fontId="6" fillId="21" borderId="0" applyNumberFormat="0" applyBorder="0" applyAlignment="0" applyProtection="0">
      <alignment vertical="center"/>
    </xf>
    <xf numFmtId="0" fontId="21" fillId="41" borderId="0" applyNumberFormat="0" applyBorder="0" applyAlignment="0" applyProtection="0">
      <alignment vertical="center"/>
    </xf>
    <xf numFmtId="0" fontId="66" fillId="0" borderId="0">
      <alignment vertical="center"/>
    </xf>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alignment vertical="center"/>
    </xf>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alignment vertical="center"/>
    </xf>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alignment vertical="center"/>
    </xf>
    <xf numFmtId="0" fontId="66" fillId="0" borderId="0"/>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xf numFmtId="0" fontId="66" fillId="0" borderId="0"/>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xf numFmtId="0" fontId="66" fillId="0" borderId="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xf numFmtId="0" fontId="66" fillId="0" borderId="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1" fillId="41" borderId="0" applyNumberFormat="0" applyBorder="0" applyAlignment="0" applyProtection="0">
      <alignment vertical="center"/>
    </xf>
    <xf numFmtId="0" fontId="66" fillId="0" borderId="0"/>
    <xf numFmtId="0" fontId="66" fillId="0" borderId="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6" fillId="0" borderId="0"/>
    <xf numFmtId="0" fontId="66" fillId="0" borderId="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6" fillId="0" borderId="0"/>
    <xf numFmtId="0" fontId="66" fillId="0" borderId="0"/>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6" fillId="0" borderId="0"/>
    <xf numFmtId="0" fontId="66"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6"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6"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6" fillId="0" borderId="0"/>
    <xf numFmtId="0" fontId="6" fillId="19" borderId="0" applyNumberFormat="0" applyBorder="0" applyAlignment="0" applyProtection="0">
      <alignment vertical="center"/>
    </xf>
    <xf numFmtId="0" fontId="66" fillId="0" borderId="0"/>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21" fillId="18" borderId="0" applyNumberFormat="0" applyBorder="0" applyAlignment="0" applyProtection="0">
      <alignment vertical="center"/>
    </xf>
    <xf numFmtId="0" fontId="6" fillId="19" borderId="0" applyNumberFormat="0" applyBorder="0" applyAlignment="0" applyProtection="0">
      <alignment vertical="center"/>
    </xf>
    <xf numFmtId="0" fontId="21" fillId="18" borderId="0" applyNumberFormat="0" applyBorder="0" applyAlignment="0" applyProtection="0">
      <alignment vertical="center"/>
    </xf>
    <xf numFmtId="0" fontId="6" fillId="19" borderId="0" applyNumberFormat="0" applyBorder="0" applyAlignment="0" applyProtection="0">
      <alignment vertical="center"/>
    </xf>
    <xf numFmtId="0" fontId="21" fillId="18" borderId="0" applyNumberFormat="0" applyBorder="0" applyAlignment="0" applyProtection="0">
      <alignment vertical="center"/>
    </xf>
    <xf numFmtId="0" fontId="6" fillId="19" borderId="0" applyNumberFormat="0" applyBorder="0" applyAlignment="0" applyProtection="0">
      <alignment vertical="center"/>
    </xf>
    <xf numFmtId="0" fontId="23" fillId="0" borderId="0" applyNumberFormat="0" applyFont="0" applyFill="0" applyBorder="0" applyAlignment="0" applyProtection="0">
      <alignment vertical="center"/>
    </xf>
    <xf numFmtId="0" fontId="47" fillId="8" borderId="28" applyNumberFormat="0" applyAlignment="0" applyProtection="0">
      <alignment vertical="center"/>
    </xf>
    <xf numFmtId="0" fontId="6" fillId="24"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31" fillId="2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31" fillId="26" borderId="0" applyNumberFormat="0" applyBorder="0" applyAlignment="0" applyProtection="0">
      <alignment vertical="center"/>
    </xf>
    <xf numFmtId="0" fontId="23" fillId="38"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6" fillId="7"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6" fillId="7"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7" borderId="0" applyNumberFormat="0" applyBorder="0" applyAlignment="0" applyProtection="0">
      <alignment vertical="center"/>
    </xf>
    <xf numFmtId="0" fontId="6" fillId="35" borderId="0" applyNumberFormat="0" applyBorder="0" applyAlignment="0" applyProtection="0">
      <alignment vertical="center"/>
    </xf>
    <xf numFmtId="0" fontId="6" fillId="18" borderId="0" applyNumberFormat="0" applyBorder="0" applyAlignment="0" applyProtection="0">
      <alignment vertical="center"/>
    </xf>
    <xf numFmtId="0" fontId="6" fillId="41" borderId="0" applyNumberFormat="0" applyBorder="0" applyAlignment="0" applyProtection="0">
      <alignment vertical="center"/>
    </xf>
    <xf numFmtId="0" fontId="6" fillId="12" borderId="0" applyNumberFormat="0" applyBorder="0" applyAlignment="0" applyProtection="0">
      <alignment vertical="center"/>
    </xf>
    <xf numFmtId="0" fontId="26" fillId="0" borderId="0" applyNumberFormat="0" applyFill="0" applyBorder="0" applyAlignment="0" applyProtection="0">
      <alignment vertical="center"/>
    </xf>
    <xf numFmtId="0" fontId="66" fillId="0" borderId="0">
      <alignment vertical="center"/>
    </xf>
    <xf numFmtId="0" fontId="6" fillId="35" borderId="0" applyNumberFormat="0" applyBorder="0" applyAlignment="0" applyProtection="0">
      <alignment vertical="center"/>
    </xf>
    <xf numFmtId="0" fontId="53" fillId="0" borderId="0" applyNumberFormat="0" applyFill="0" applyBorder="0" applyAlignment="0" applyProtection="0">
      <alignment vertical="center"/>
    </xf>
    <xf numFmtId="0" fontId="6" fillId="20" borderId="0" applyNumberFormat="0" applyBorder="0" applyAlignment="0" applyProtection="0">
      <alignment vertical="center"/>
    </xf>
    <xf numFmtId="0" fontId="23" fillId="30"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66" fillId="0" borderId="0"/>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35" fillId="0" borderId="21" applyNumberFormat="0" applyFill="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 fillId="35"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 fillId="35"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 fillId="35"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 fillId="35" borderId="0" applyNumberFormat="0" applyBorder="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 fillId="35" borderId="0" applyNumberFormat="0" applyBorder="0" applyAlignment="0" applyProtection="0">
      <alignment vertical="center"/>
    </xf>
    <xf numFmtId="0" fontId="66" fillId="0" borderId="0">
      <alignment vertical="center"/>
    </xf>
    <xf numFmtId="0" fontId="23" fillId="30" borderId="0" applyNumberFormat="0" applyBorder="0" applyAlignment="0" applyProtection="0">
      <alignment vertical="center"/>
    </xf>
    <xf numFmtId="0" fontId="66" fillId="0" borderId="0"/>
    <xf numFmtId="0" fontId="23" fillId="30" borderId="0" applyNumberFormat="0" applyBorder="0" applyAlignment="0" applyProtection="0">
      <alignment vertical="center"/>
    </xf>
    <xf numFmtId="0" fontId="66" fillId="0" borderId="0">
      <alignment vertical="center"/>
    </xf>
    <xf numFmtId="0" fontId="66" fillId="0" borderId="0">
      <alignment vertical="center"/>
    </xf>
    <xf numFmtId="0" fontId="23" fillId="30" borderId="0" applyNumberFormat="0" applyBorder="0" applyAlignment="0" applyProtection="0">
      <alignment vertical="center"/>
    </xf>
    <xf numFmtId="0" fontId="66" fillId="0" borderId="0"/>
    <xf numFmtId="0" fontId="23" fillId="30" borderId="0" applyNumberFormat="0" applyBorder="0" applyAlignment="0" applyProtection="0">
      <alignment vertical="center"/>
    </xf>
    <xf numFmtId="0" fontId="66" fillId="0" borderId="0"/>
    <xf numFmtId="0" fontId="23" fillId="30" borderId="0" applyNumberFormat="0" applyBorder="0" applyAlignment="0" applyProtection="0">
      <alignment vertical="center"/>
    </xf>
    <xf numFmtId="0" fontId="66" fillId="0" borderId="0"/>
    <xf numFmtId="0" fontId="23" fillId="30" borderId="0" applyNumberFormat="0" applyBorder="0" applyAlignment="0" applyProtection="0">
      <alignment vertical="center"/>
    </xf>
    <xf numFmtId="0" fontId="66" fillId="0" borderId="0"/>
    <xf numFmtId="0" fontId="23" fillId="30" borderId="0" applyNumberFormat="0" applyBorder="0" applyAlignment="0" applyProtection="0">
      <alignment vertical="center"/>
    </xf>
    <xf numFmtId="0" fontId="23" fillId="29"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6" fillId="0" borderId="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31" fillId="27"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23" fillId="29" borderId="0" applyNumberFormat="0" applyBorder="0" applyAlignment="0" applyProtection="0">
      <alignment vertical="center"/>
    </xf>
    <xf numFmtId="0" fontId="23" fillId="29" borderId="0" applyNumberFormat="0" applyBorder="0" applyAlignment="0" applyProtection="0">
      <alignment vertical="center"/>
    </xf>
    <xf numFmtId="0" fontId="66" fillId="0" borderId="0">
      <alignment vertical="center"/>
    </xf>
    <xf numFmtId="0" fontId="23" fillId="29" borderId="0" applyNumberFormat="0" applyBorder="0" applyAlignment="0" applyProtection="0">
      <alignment vertical="center"/>
    </xf>
    <xf numFmtId="0" fontId="23" fillId="29" borderId="0" applyNumberFormat="0" applyBorder="0" applyAlignment="0" applyProtection="0">
      <alignment vertical="center"/>
    </xf>
    <xf numFmtId="0" fontId="23" fillId="29" borderId="0" applyNumberFormat="0" applyBorder="0" applyAlignment="0" applyProtection="0">
      <alignment vertical="center"/>
    </xf>
    <xf numFmtId="0" fontId="23" fillId="29" borderId="0" applyNumberFormat="0" applyBorder="0" applyAlignment="0" applyProtection="0">
      <alignment vertical="center"/>
    </xf>
    <xf numFmtId="0" fontId="23" fillId="29"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21" fillId="17" borderId="0" applyNumberFormat="0" applyBorder="0" applyAlignment="0" applyProtection="0">
      <alignment vertical="center"/>
    </xf>
    <xf numFmtId="0" fontId="23" fillId="34"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21" fillId="17"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6" fillId="0" borderId="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21" fillId="17"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6" fillId="41" borderId="0" applyNumberFormat="0" applyBorder="0" applyAlignment="0" applyProtection="0">
      <alignment vertical="center"/>
    </xf>
    <xf numFmtId="0" fontId="23" fillId="3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177" fontId="66" fillId="0" borderId="0" applyFont="0" applyFill="0" applyBorder="0" applyAlignment="0" applyProtection="0"/>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177" fontId="66" fillId="0" borderId="0" applyFont="0" applyFill="0" applyBorder="0" applyAlignment="0" applyProtection="0"/>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6" fillId="12" borderId="0" applyNumberFormat="0" applyBorder="0" applyAlignment="0" applyProtection="0">
      <alignment vertical="center"/>
    </xf>
    <xf numFmtId="0" fontId="23" fillId="31" borderId="0" applyNumberFormat="0" applyBorder="0" applyAlignment="0" applyProtection="0">
      <alignment vertical="center"/>
    </xf>
    <xf numFmtId="0" fontId="23" fillId="31" borderId="0" applyNumberFormat="0" applyBorder="0" applyAlignment="0" applyProtection="0">
      <alignment vertical="center"/>
    </xf>
    <xf numFmtId="0" fontId="23" fillId="31" borderId="0" applyNumberFormat="0" applyBorder="0" applyAlignment="0" applyProtection="0">
      <alignment vertical="center"/>
    </xf>
    <xf numFmtId="0" fontId="23" fillId="31" borderId="0" applyNumberFormat="0" applyBorder="0" applyAlignment="0" applyProtection="0">
      <alignment vertical="center"/>
    </xf>
    <xf numFmtId="0" fontId="23" fillId="31" borderId="0" applyNumberFormat="0" applyBorder="0" applyAlignment="0" applyProtection="0">
      <alignment vertical="center"/>
    </xf>
    <xf numFmtId="0" fontId="23" fillId="31" borderId="0" applyNumberFormat="0" applyBorder="0" applyAlignment="0" applyProtection="0">
      <alignment vertical="center"/>
    </xf>
    <xf numFmtId="0" fontId="23" fillId="31"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2" fillId="0" borderId="27" applyNumberFormat="0" applyFill="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2" fillId="0" borderId="27" applyNumberFormat="0" applyFill="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6" fillId="35"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24" fillId="7" borderId="0" applyNumberFormat="0" applyBorder="0" applyAlignment="0" applyProtection="0">
      <alignment vertical="center"/>
    </xf>
    <xf numFmtId="0" fontId="23" fillId="38" borderId="0" applyNumberFormat="0" applyBorder="0" applyAlignment="0" applyProtection="0">
      <alignment vertical="center"/>
    </xf>
    <xf numFmtId="0" fontId="23" fillId="38" borderId="0" applyNumberFormat="0" applyBorder="0" applyAlignment="0" applyProtection="0">
      <alignment vertical="center"/>
    </xf>
    <xf numFmtId="0" fontId="23" fillId="34" borderId="0" applyNumberFormat="0" applyBorder="0" applyAlignment="0" applyProtection="0">
      <alignment vertical="center"/>
    </xf>
    <xf numFmtId="0" fontId="50" fillId="0" borderId="0" applyNumberFormat="0" applyFill="0" applyBorder="0" applyAlignment="0" applyProtection="0">
      <alignment vertical="center"/>
    </xf>
    <xf numFmtId="0" fontId="23" fillId="34"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6" fillId="20" borderId="0" applyNumberFormat="0" applyBorder="0" applyAlignment="0" applyProtection="0">
      <alignment vertical="center"/>
    </xf>
    <xf numFmtId="0" fontId="23" fillId="34" borderId="0" applyNumberFormat="0" applyBorder="0" applyAlignment="0" applyProtection="0">
      <alignment vertical="center"/>
    </xf>
    <xf numFmtId="0" fontId="21" fillId="17" borderId="0" applyNumberFormat="0" applyBorder="0" applyAlignment="0" applyProtection="0">
      <alignment vertical="center"/>
    </xf>
    <xf numFmtId="0" fontId="23" fillId="34" borderId="0" applyNumberFormat="0" applyBorder="0" applyAlignment="0" applyProtection="0">
      <alignment vertical="center"/>
    </xf>
    <xf numFmtId="0" fontId="21" fillId="17" borderId="0" applyNumberFormat="0" applyBorder="0" applyAlignment="0" applyProtection="0">
      <alignment vertical="center"/>
    </xf>
    <xf numFmtId="0" fontId="23" fillId="34" borderId="0" applyNumberFormat="0" applyBorder="0" applyAlignment="0" applyProtection="0">
      <alignment vertical="center"/>
    </xf>
    <xf numFmtId="0" fontId="21" fillId="17" borderId="0" applyNumberFormat="0" applyBorder="0" applyAlignment="0" applyProtection="0">
      <alignment vertical="center"/>
    </xf>
    <xf numFmtId="0" fontId="23" fillId="34" borderId="0" applyNumberFormat="0" applyBorder="0" applyAlignment="0" applyProtection="0">
      <alignment vertical="center"/>
    </xf>
    <xf numFmtId="0" fontId="21" fillId="17" borderId="0" applyNumberFormat="0" applyBorder="0" applyAlignment="0" applyProtection="0">
      <alignment vertical="center"/>
    </xf>
    <xf numFmtId="0" fontId="23" fillId="34" borderId="0" applyNumberFormat="0" applyBorder="0" applyAlignment="0" applyProtection="0">
      <alignment vertical="center"/>
    </xf>
    <xf numFmtId="0" fontId="21" fillId="17" borderId="0" applyNumberFormat="0" applyBorder="0" applyAlignment="0" applyProtection="0">
      <alignment vertical="center"/>
    </xf>
    <xf numFmtId="0" fontId="23" fillId="34"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18"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177" fontId="66" fillId="0" borderId="0" applyFont="0" applyFill="0" applyBorder="0" applyAlignment="0" applyProtection="0"/>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6" fillId="24" borderId="0" applyNumberFormat="0" applyBorder="0" applyAlignment="0" applyProtection="0">
      <alignment vertical="center"/>
    </xf>
    <xf numFmtId="0" fontId="53" fillId="0" borderId="0" applyNumberFormat="0" applyFill="0" applyBorder="0" applyAlignment="0" applyProtection="0">
      <alignment vertical="center"/>
    </xf>
    <xf numFmtId="0" fontId="6" fillId="24" borderId="0" applyNumberFormat="0" applyBorder="0" applyAlignment="0" applyProtection="0">
      <alignment vertical="center"/>
    </xf>
    <xf numFmtId="0" fontId="53" fillId="0" borderId="0" applyNumberFormat="0" applyFill="0" applyBorder="0" applyAlignment="0" applyProtection="0">
      <alignment vertical="center"/>
    </xf>
    <xf numFmtId="0" fontId="6" fillId="24" borderId="0" applyNumberFormat="0" applyBorder="0" applyAlignment="0" applyProtection="0">
      <alignment vertical="center"/>
    </xf>
    <xf numFmtId="0" fontId="53" fillId="0" borderId="0" applyNumberFormat="0" applyFill="0" applyBorder="0" applyAlignment="0" applyProtection="0">
      <alignment vertical="center"/>
    </xf>
    <xf numFmtId="0" fontId="6" fillId="24" borderId="0" applyNumberFormat="0" applyBorder="0" applyAlignment="0" applyProtection="0">
      <alignment vertical="center"/>
    </xf>
    <xf numFmtId="0" fontId="53" fillId="0" borderId="0" applyNumberFormat="0" applyFill="0" applyBorder="0" applyAlignment="0" applyProtection="0">
      <alignment vertical="center"/>
    </xf>
    <xf numFmtId="0" fontId="6" fillId="24" borderId="0" applyNumberFormat="0" applyBorder="0" applyAlignment="0" applyProtection="0">
      <alignment vertical="center"/>
    </xf>
    <xf numFmtId="0" fontId="6" fillId="41"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21" fillId="3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2" borderId="0" applyNumberFormat="0" applyBorder="0" applyAlignment="0" applyProtection="0">
      <alignment vertical="center"/>
    </xf>
    <xf numFmtId="0" fontId="23" fillId="0" borderId="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66" fillId="0" borderId="0">
      <alignment vertical="center"/>
    </xf>
    <xf numFmtId="0" fontId="21"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2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6" fillId="0" borderId="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35" borderId="0" applyNumberFormat="0" applyBorder="0" applyAlignment="0" applyProtection="0">
      <alignment vertical="center"/>
    </xf>
    <xf numFmtId="0" fontId="6" fillId="20"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1" fillId="15"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6" fillId="0" borderId="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6" fillId="22" borderId="0" applyNumberFormat="0" applyBorder="0" applyAlignment="0" applyProtection="0">
      <alignment vertical="center"/>
    </xf>
    <xf numFmtId="0" fontId="66" fillId="0" borderId="0"/>
    <xf numFmtId="0" fontId="66" fillId="0" borderId="0"/>
    <xf numFmtId="0" fontId="21" fillId="36" borderId="0" applyNumberFormat="0" applyBorder="0" applyAlignment="0" applyProtection="0">
      <alignment vertical="center"/>
    </xf>
    <xf numFmtId="0" fontId="66" fillId="0" borderId="0"/>
    <xf numFmtId="0" fontId="66" fillId="0" borderId="0"/>
    <xf numFmtId="0" fontId="21" fillId="18" borderId="0" applyNumberFormat="0" applyBorder="0" applyAlignment="0" applyProtection="0">
      <alignment vertical="center"/>
    </xf>
    <xf numFmtId="0" fontId="66" fillId="0" borderId="0"/>
    <xf numFmtId="0" fontId="66" fillId="0" borderId="0"/>
    <xf numFmtId="0" fontId="21" fillId="41" borderId="0" applyNumberFormat="0" applyBorder="0" applyAlignment="0" applyProtection="0">
      <alignment vertical="center"/>
    </xf>
    <xf numFmtId="0" fontId="66" fillId="0" borderId="0"/>
    <xf numFmtId="0" fontId="66" fillId="0" borderId="0"/>
    <xf numFmtId="0" fontId="21" fillId="17" borderId="0" applyNumberFormat="0" applyBorder="0" applyAlignment="0" applyProtection="0">
      <alignment vertical="center"/>
    </xf>
    <xf numFmtId="0" fontId="66" fillId="0" borderId="0"/>
    <xf numFmtId="0" fontId="66" fillId="0" borderId="0"/>
    <xf numFmtId="0" fontId="21" fillId="4" borderId="0" applyNumberFormat="0" applyBorder="0" applyAlignment="0" applyProtection="0">
      <alignment vertical="center"/>
    </xf>
    <xf numFmtId="0" fontId="66" fillId="0" borderId="0"/>
    <xf numFmtId="0" fontId="66" fillId="0" borderId="0"/>
    <xf numFmtId="0" fontId="21" fillId="44" borderId="0" applyNumberFormat="0" applyBorder="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41" fillId="37" borderId="26" applyNumberFormat="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36"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1" fillId="18" borderId="0" applyNumberFormat="0" applyBorder="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25" fillId="8" borderId="17" applyNumberFormat="0" applyAlignment="0" applyProtection="0">
      <alignment vertical="center"/>
    </xf>
    <xf numFmtId="0" fontId="21" fillId="18" borderId="0" applyNumberFormat="0" applyBorder="0" applyAlignment="0" applyProtection="0">
      <alignment vertical="center"/>
    </xf>
    <xf numFmtId="0" fontId="31" fillId="25"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21" fillId="4" borderId="0" applyNumberFormat="0" applyBorder="0" applyAlignment="0" applyProtection="0">
      <alignment vertical="center"/>
    </xf>
    <xf numFmtId="0" fontId="21" fillId="41" borderId="0" applyNumberFormat="0" applyBorder="0" applyAlignment="0" applyProtection="0">
      <alignment vertical="center"/>
    </xf>
    <xf numFmtId="0" fontId="21" fillId="41" borderId="0" applyNumberFormat="0" applyBorder="0" applyAlignment="0" applyProtection="0">
      <alignment vertical="center"/>
    </xf>
    <xf numFmtId="0" fontId="31" fillId="25" borderId="0" applyNumberFormat="0" applyBorder="0" applyAlignment="0" applyProtection="0">
      <alignment vertical="center"/>
    </xf>
    <xf numFmtId="0" fontId="31" fillId="25" borderId="0" applyNumberFormat="0" applyBorder="0" applyAlignment="0" applyProtection="0">
      <alignment vertical="center"/>
    </xf>
    <xf numFmtId="0" fontId="31" fillId="25" borderId="0" applyNumberFormat="0" applyBorder="0" applyAlignment="0" applyProtection="0">
      <alignment vertical="center"/>
    </xf>
    <xf numFmtId="0" fontId="31" fillId="25" borderId="0" applyNumberFormat="0" applyBorder="0" applyAlignment="0" applyProtection="0">
      <alignment vertical="center"/>
    </xf>
    <xf numFmtId="0" fontId="31" fillId="25" borderId="0" applyNumberFormat="0" applyBorder="0" applyAlignment="0" applyProtection="0">
      <alignment vertical="center"/>
    </xf>
    <xf numFmtId="0" fontId="31" fillId="25" borderId="0" applyNumberFormat="0" applyBorder="0" applyAlignment="0" applyProtection="0">
      <alignment vertical="center"/>
    </xf>
    <xf numFmtId="0" fontId="31" fillId="25" borderId="0" applyNumberFormat="0" applyBorder="0" applyAlignment="0" applyProtection="0">
      <alignment vertical="center"/>
    </xf>
    <xf numFmtId="0" fontId="31" fillId="28"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66" fillId="0" borderId="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21" fillId="17" borderId="0" applyNumberFormat="0" applyBorder="0" applyAlignment="0" applyProtection="0">
      <alignment vertical="center"/>
    </xf>
    <xf numFmtId="0" fontId="31" fillId="28" borderId="0" applyNumberFormat="0" applyBorder="0" applyAlignment="0" applyProtection="0">
      <alignment vertical="center"/>
    </xf>
    <xf numFmtId="0" fontId="31" fillId="28" borderId="0" applyNumberFormat="0" applyBorder="0" applyAlignment="0" applyProtection="0">
      <alignment vertical="center"/>
    </xf>
    <xf numFmtId="0" fontId="31" fillId="28" borderId="0" applyNumberFormat="0" applyBorder="0" applyAlignment="0" applyProtection="0">
      <alignment vertical="center"/>
    </xf>
    <xf numFmtId="0" fontId="31" fillId="28" borderId="0" applyNumberFormat="0" applyBorder="0" applyAlignment="0" applyProtection="0">
      <alignment vertical="center"/>
    </xf>
    <xf numFmtId="0" fontId="31" fillId="28" borderId="0" applyNumberFormat="0" applyBorder="0" applyAlignment="0" applyProtection="0">
      <alignment vertical="center"/>
    </xf>
    <xf numFmtId="0" fontId="66" fillId="0" borderId="0">
      <alignment vertical="center"/>
    </xf>
    <xf numFmtId="0" fontId="31" fillId="28" borderId="0" applyNumberFormat="0" applyBorder="0" applyAlignment="0" applyProtection="0">
      <alignment vertical="center"/>
    </xf>
    <xf numFmtId="0" fontId="31" fillId="28"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66" fillId="0" borderId="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66" fillId="0" borderId="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16" borderId="0" applyNumberFormat="0" applyBorder="0" applyAlignment="0" applyProtection="0">
      <alignment vertical="center"/>
    </xf>
    <xf numFmtId="0" fontId="31" fillId="26" borderId="0" applyNumberFormat="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5" fillId="8" borderId="17" applyNumberFormat="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66" fillId="0" borderId="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1" fillId="44"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44" borderId="0" applyNumberFormat="0" applyBorder="0" applyAlignment="0" applyProtection="0">
      <alignment vertical="center"/>
    </xf>
    <xf numFmtId="0" fontId="21" fillId="35" borderId="0" applyNumberFormat="0" applyBorder="0" applyAlignment="0" applyProtection="0">
      <alignment vertical="center"/>
    </xf>
    <xf numFmtId="0" fontId="21" fillId="35" borderId="0" applyNumberFormat="0" applyBorder="0" applyAlignment="0" applyProtection="0">
      <alignment vertical="center"/>
    </xf>
    <xf numFmtId="0" fontId="31" fillId="26" borderId="0" applyNumberFormat="0" applyBorder="0" applyAlignment="0" applyProtection="0">
      <alignment vertical="center"/>
    </xf>
    <xf numFmtId="0" fontId="31" fillId="26" borderId="0" applyNumberFormat="0" applyBorder="0" applyAlignment="0" applyProtection="0">
      <alignment vertical="center"/>
    </xf>
    <xf numFmtId="0" fontId="31" fillId="26" borderId="0" applyNumberFormat="0" applyBorder="0" applyAlignment="0" applyProtection="0">
      <alignment vertical="center"/>
    </xf>
    <xf numFmtId="0" fontId="31" fillId="26" borderId="0" applyNumberFormat="0" applyBorder="0" applyAlignment="0" applyProtection="0">
      <alignment vertical="center"/>
    </xf>
    <xf numFmtId="0" fontId="31" fillId="26" borderId="0" applyNumberFormat="0" applyBorder="0" applyAlignment="0" applyProtection="0">
      <alignment vertical="center"/>
    </xf>
    <xf numFmtId="0" fontId="66" fillId="0" borderId="0">
      <alignment vertical="center"/>
    </xf>
    <xf numFmtId="0" fontId="31" fillId="26" borderId="0" applyNumberFormat="0" applyBorder="0" applyAlignment="0" applyProtection="0">
      <alignment vertical="center"/>
    </xf>
    <xf numFmtId="0" fontId="31" fillId="26" borderId="0" applyNumberFormat="0" applyBorder="0" applyAlignment="0" applyProtection="0">
      <alignment vertical="center"/>
    </xf>
    <xf numFmtId="0" fontId="21" fillId="36"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5"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1" fillId="35"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21" fillId="35" borderId="0" applyNumberFormat="0" applyBorder="0" applyAlignment="0" applyProtection="0">
      <alignment vertical="center"/>
    </xf>
    <xf numFmtId="0" fontId="21" fillId="18"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6" fillId="0" borderId="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66" fillId="0" borderId="0"/>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54" fillId="0" borderId="32" applyNumberFormat="0" applyFill="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54" fillId="0" borderId="32" applyNumberFormat="0" applyFill="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54" fillId="0" borderId="32" applyNumberFormat="0" applyFill="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54" fillId="0" borderId="32" applyNumberFormat="0" applyFill="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66" fillId="0" borderId="0"/>
    <xf numFmtId="0" fontId="21" fillId="24" borderId="0" applyNumberFormat="0" applyBorder="0" applyAlignment="0" applyProtection="0">
      <alignment vertical="center"/>
    </xf>
    <xf numFmtId="0" fontId="54" fillId="0" borderId="32" applyNumberFormat="0" applyFill="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21" fillId="24" borderId="0" applyNumberFormat="0" applyBorder="0" applyAlignment="0" applyProtection="0">
      <alignment vertical="center"/>
    </xf>
    <xf numFmtId="0" fontId="66" fillId="0" borderId="0"/>
    <xf numFmtId="0" fontId="21" fillId="24" borderId="0" applyNumberFormat="0" applyBorder="0" applyAlignment="0" applyProtection="0">
      <alignment vertical="center"/>
    </xf>
    <xf numFmtId="0" fontId="66" fillId="0" borderId="0"/>
    <xf numFmtId="0" fontId="66" fillId="0" borderId="0"/>
    <xf numFmtId="0" fontId="21" fillId="24" borderId="0" applyNumberFormat="0" applyBorder="0" applyAlignment="0" applyProtection="0">
      <alignment vertical="center"/>
    </xf>
    <xf numFmtId="0" fontId="66" fillId="0" borderId="0"/>
    <xf numFmtId="0" fontId="66" fillId="0" borderId="0"/>
    <xf numFmtId="0" fontId="21" fillId="24" borderId="0" applyNumberFormat="0" applyBorder="0" applyAlignment="0" applyProtection="0">
      <alignment vertical="center"/>
    </xf>
    <xf numFmtId="0" fontId="66" fillId="0" borderId="0"/>
    <xf numFmtId="0" fontId="66" fillId="0" borderId="0"/>
    <xf numFmtId="0" fontId="21" fillId="24" borderId="0" applyNumberFormat="0" applyBorder="0" applyAlignment="0" applyProtection="0">
      <alignment vertical="center"/>
    </xf>
    <xf numFmtId="0" fontId="66" fillId="0" borderId="0"/>
    <xf numFmtId="0" fontId="66" fillId="0" borderId="0"/>
    <xf numFmtId="0" fontId="21" fillId="24" borderId="0" applyNumberFormat="0" applyBorder="0" applyAlignment="0" applyProtection="0">
      <alignment vertical="center"/>
    </xf>
    <xf numFmtId="0" fontId="21" fillId="41"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47" fillId="8" borderId="28" applyNumberFormat="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39" fillId="0" borderId="23" applyNumberFormat="0" applyFill="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47" fillId="8" borderId="28" applyNumberFormat="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47" fillId="8" borderId="28" applyNumberFormat="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47" fillId="8" borderId="28" applyNumberFormat="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47" fillId="8" borderId="28" applyNumberFormat="0" applyAlignment="0" applyProtection="0">
      <alignment vertical="center"/>
    </xf>
    <xf numFmtId="0" fontId="66" fillId="0" borderId="0">
      <alignment vertical="center"/>
    </xf>
    <xf numFmtId="0" fontId="66" fillId="0" borderId="0"/>
    <xf numFmtId="0" fontId="66" fillId="0" borderId="0"/>
    <xf numFmtId="0" fontId="21" fillId="8" borderId="0" applyNumberFormat="0" applyBorder="0" applyAlignment="0" applyProtection="0">
      <alignment vertical="center"/>
    </xf>
    <xf numFmtId="0" fontId="66" fillId="0" borderId="0"/>
    <xf numFmtId="0" fontId="66" fillId="0" borderId="0"/>
    <xf numFmtId="0" fontId="21" fillId="8" borderId="0" applyNumberFormat="0" applyBorder="0" applyAlignment="0" applyProtection="0">
      <alignment vertical="center"/>
    </xf>
    <xf numFmtId="0" fontId="21" fillId="17"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35" fillId="0" borderId="21" applyNumberFormat="0" applyFill="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35" fillId="0" borderId="21" applyNumberFormat="0" applyFill="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35" fillId="0" borderId="21" applyNumberFormat="0" applyFill="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35" fillId="0" borderId="21" applyNumberFormat="0" applyFill="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21" fillId="22"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66" fillId="0" borderId="0"/>
    <xf numFmtId="0" fontId="66" fillId="0" borderId="0"/>
    <xf numFmtId="0" fontId="66" fillId="0" borderId="0">
      <alignment vertical="center"/>
    </xf>
    <xf numFmtId="0" fontId="21" fillId="22" borderId="0" applyNumberFormat="0" applyBorder="0" applyAlignment="0" applyProtection="0">
      <alignment vertical="center"/>
    </xf>
    <xf numFmtId="0" fontId="66" fillId="0" borderId="0"/>
    <xf numFmtId="0" fontId="66" fillId="0" borderId="0"/>
    <xf numFmtId="0" fontId="21" fillId="22" borderId="0" applyNumberFormat="0" applyBorder="0" applyAlignment="0" applyProtection="0">
      <alignment vertical="center"/>
    </xf>
    <xf numFmtId="0" fontId="21" fillId="4"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1" fillId="4"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1" fillId="4"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1" fillId="4"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1" fillId="4"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1" fillId="4"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5" fillId="0" borderId="0" applyNumberFormat="0" applyFill="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5" fillId="0" borderId="0" applyNumberFormat="0" applyFill="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5" fillId="0" borderId="0" applyNumberFormat="0" applyFill="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5" fillId="0" borderId="0" applyNumberFormat="0" applyFill="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35" fillId="0" borderId="0" applyNumberFormat="0" applyFill="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66" fillId="0" borderId="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66" fillId="0" borderId="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1" fillId="44"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21" fillId="23"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1" fillId="23" borderId="0" applyNumberFormat="0" applyBorder="0" applyAlignment="0" applyProtection="0">
      <alignment vertical="center"/>
    </xf>
    <xf numFmtId="0" fontId="21" fillId="45" borderId="0" applyNumberFormat="0" applyBorder="0" applyAlignment="0" applyProtection="0">
      <alignment vertical="center"/>
    </xf>
    <xf numFmtId="0" fontId="21" fillId="43" borderId="0" applyNumberFormat="0" applyBorder="0" applyAlignment="0" applyProtection="0">
      <alignment vertical="center"/>
    </xf>
    <xf numFmtId="0" fontId="21" fillId="23" borderId="0" applyNumberFormat="0" applyBorder="0" applyAlignment="0" applyProtection="0">
      <alignment vertical="center"/>
    </xf>
    <xf numFmtId="0" fontId="21" fillId="17" borderId="0" applyNumberFormat="0" applyBorder="0" applyAlignment="0" applyProtection="0">
      <alignment vertical="center"/>
    </xf>
    <xf numFmtId="0" fontId="21" fillId="4" borderId="0" applyNumberFormat="0" applyBorder="0" applyAlignment="0" applyProtection="0">
      <alignment vertical="center"/>
    </xf>
    <xf numFmtId="0" fontId="21" fillId="46" borderId="0" applyNumberFormat="0" applyBorder="0" applyAlignment="0" applyProtection="0">
      <alignment vertical="center"/>
    </xf>
    <xf numFmtId="0" fontId="66" fillId="0" borderId="0"/>
    <xf numFmtId="0" fontId="66" fillId="0" borderId="0"/>
    <xf numFmtId="0" fontId="34" fillId="32" borderId="0" applyNumberFormat="0" applyBorder="0" applyAlignment="0" applyProtection="0">
      <alignment vertical="center"/>
    </xf>
    <xf numFmtId="0" fontId="41" fillId="37" borderId="26" applyNumberFormat="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0" fontId="37" fillId="0" borderId="0" applyNumberFormat="0" applyFill="0" applyBorder="0" applyAlignment="0" applyProtection="0">
      <alignment vertical="center"/>
    </xf>
    <xf numFmtId="0" fontId="66" fillId="0" borderId="0"/>
    <xf numFmtId="0" fontId="24" fillId="7" borderId="0" applyNumberFormat="0" applyBorder="0" applyAlignment="0" applyProtection="0">
      <alignment vertical="center"/>
    </xf>
    <xf numFmtId="0" fontId="23" fillId="0" borderId="0" applyNumberFormat="0" applyFont="0" applyFill="0" applyBorder="0" applyAlignment="0" applyProtection="0">
      <alignment vertical="center"/>
    </xf>
    <xf numFmtId="0" fontId="47" fillId="8" borderId="28" applyNumberFormat="0" applyAlignment="0" applyProtection="0">
      <alignment vertical="center"/>
    </xf>
    <xf numFmtId="0" fontId="38" fillId="0" borderId="22" applyNumberFormat="0" applyFill="0" applyAlignment="0" applyProtection="0">
      <alignment vertical="center"/>
    </xf>
    <xf numFmtId="0" fontId="30" fillId="0" borderId="20" applyNumberFormat="0" applyFill="0" applyAlignment="0" applyProtection="0">
      <alignment vertical="center"/>
    </xf>
    <xf numFmtId="0" fontId="29" fillId="0" borderId="24" applyNumberFormat="0" applyFill="0" applyAlignment="0" applyProtection="0">
      <alignment vertical="center"/>
    </xf>
    <xf numFmtId="0" fontId="29" fillId="0" borderId="0" applyNumberFormat="0" applyFill="0" applyBorder="0" applyAlignment="0" applyProtection="0">
      <alignment vertical="center"/>
    </xf>
    <xf numFmtId="0" fontId="33" fillId="24" borderId="17" applyNumberFormat="0" applyAlignment="0" applyProtection="0">
      <alignment vertical="center"/>
    </xf>
    <xf numFmtId="0" fontId="27" fillId="0" borderId="19" applyNumberFormat="0" applyFill="0" applyAlignment="0" applyProtection="0">
      <alignment vertical="center"/>
    </xf>
    <xf numFmtId="0" fontId="66" fillId="11" borderId="18" applyNumberFormat="0" applyFont="0" applyAlignment="0" applyProtection="0">
      <alignment vertical="center"/>
    </xf>
    <xf numFmtId="0" fontId="66" fillId="11" borderId="18" applyNumberFormat="0" applyFont="0" applyAlignment="0" applyProtection="0">
      <alignment vertical="center"/>
    </xf>
    <xf numFmtId="0" fontId="66" fillId="0" borderId="0"/>
    <xf numFmtId="0" fontId="66" fillId="0" borderId="0"/>
    <xf numFmtId="0" fontId="6" fillId="0" borderId="0">
      <alignment vertical="center"/>
    </xf>
    <xf numFmtId="0" fontId="66" fillId="0" borderId="0"/>
    <xf numFmtId="0" fontId="40" fillId="8" borderId="25" applyNumberFormat="0" applyAlignment="0" applyProtection="0">
      <alignment vertical="center"/>
    </xf>
    <xf numFmtId="0" fontId="36" fillId="0" borderId="0" applyNumberFormat="0" applyFill="0" applyBorder="0" applyAlignment="0" applyProtection="0">
      <alignment vertical="center"/>
    </xf>
    <xf numFmtId="0" fontId="66" fillId="0" borderId="0"/>
    <xf numFmtId="0" fontId="42" fillId="0" borderId="27" applyNumberFormat="0" applyFill="0" applyAlignment="0" applyProtection="0">
      <alignment vertical="center"/>
    </xf>
    <xf numFmtId="0" fontId="26" fillId="0" borderId="0" applyNumberFormat="0" applyFill="0" applyBorder="0" applyAlignment="0" applyProtection="0">
      <alignment vertical="center"/>
    </xf>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9" fontId="66" fillId="0" borderId="0" applyFont="0" applyFill="0" applyBorder="0" applyAlignment="0" applyProtection="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0" fontId="66" fillId="0" borderId="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0" fontId="66" fillId="0" borderId="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0" fontId="41" fillId="37" borderId="26" applyNumberFormat="0" applyAlignment="0" applyProtection="0">
      <alignment vertical="center"/>
    </xf>
    <xf numFmtId="0" fontId="41" fillId="37" borderId="26" applyNumberFormat="0" applyAlignment="0" applyProtection="0">
      <alignment vertical="center"/>
    </xf>
    <xf numFmtId="9" fontId="66" fillId="0" borderId="0" applyFont="0" applyFill="0" applyBorder="0" applyAlignment="0" applyProtection="0"/>
    <xf numFmtId="9" fontId="66" fillId="0" borderId="0" applyFont="0" applyFill="0" applyBorder="0" applyAlignment="0" applyProtection="0">
      <alignment vertical="center"/>
    </xf>
    <xf numFmtId="9" fontId="6" fillId="0" borderId="0" applyFont="0" applyFill="0" applyBorder="0" applyAlignment="0" applyProtection="0">
      <alignment vertical="center"/>
    </xf>
    <xf numFmtId="0" fontId="24" fillId="7" borderId="0" applyNumberFormat="0" applyBorder="0" applyAlignment="0" applyProtection="0">
      <alignment vertical="center"/>
    </xf>
    <xf numFmtId="0" fontId="48" fillId="0" borderId="29"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51" fillId="0" borderId="30"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5" fillId="0" borderId="21"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66" fillId="0" borderId="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24" fillId="7" borderId="0" applyNumberFormat="0" applyBorder="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46" fillId="40" borderId="0" applyNumberFormat="0" applyBorder="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46" fillId="40" borderId="0" applyNumberFormat="0" applyBorder="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46" fillId="40" borderId="0" applyNumberFormat="0" applyBorder="0" applyAlignment="0" applyProtection="0">
      <alignment vertical="center"/>
    </xf>
    <xf numFmtId="0" fontId="29" fillId="0" borderId="24"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46" fillId="40" borderId="0" applyNumberFormat="0" applyBorder="0" applyAlignment="0" applyProtection="0">
      <alignment vertical="center"/>
    </xf>
    <xf numFmtId="0" fontId="29" fillId="0" borderId="24"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38" fillId="0" borderId="22" applyNumberFormat="0" applyFill="0" applyAlignment="0" applyProtection="0">
      <alignment vertical="center"/>
    </xf>
    <xf numFmtId="0" fontId="24" fillId="7" borderId="0" applyNumberFormat="0" applyBorder="0" applyAlignment="0" applyProtection="0">
      <alignment vertical="center"/>
    </xf>
    <xf numFmtId="0" fontId="54" fillId="0" borderId="32" applyNumberFormat="0" applyFill="0" applyAlignment="0" applyProtection="0">
      <alignment vertical="center"/>
    </xf>
    <xf numFmtId="0" fontId="24" fillId="7" borderId="0" applyNumberFormat="0" applyBorder="0" applyAlignment="0" applyProtection="0">
      <alignment vertical="center"/>
    </xf>
    <xf numFmtId="0" fontId="54" fillId="0" borderId="32" applyNumberFormat="0" applyFill="0" applyAlignment="0" applyProtection="0">
      <alignment vertical="center"/>
    </xf>
    <xf numFmtId="0" fontId="54" fillId="0" borderId="32" applyNumberFormat="0" applyFill="0" applyAlignment="0" applyProtection="0">
      <alignment vertical="center"/>
    </xf>
    <xf numFmtId="0" fontId="54" fillId="0" borderId="32" applyNumberFormat="0" applyFill="0" applyAlignment="0" applyProtection="0">
      <alignment vertical="center"/>
    </xf>
    <xf numFmtId="0" fontId="54" fillId="0" borderId="32" applyNumberFormat="0" applyFill="0" applyAlignment="0" applyProtection="0">
      <alignment vertical="center"/>
    </xf>
    <xf numFmtId="0" fontId="54" fillId="0" borderId="32" applyNumberFormat="0" applyFill="0" applyAlignment="0" applyProtection="0">
      <alignment vertical="center"/>
    </xf>
    <xf numFmtId="0" fontId="54" fillId="0" borderId="32" applyNumberFormat="0" applyFill="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5" fillId="0" borderId="33"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66" fillId="0" borderId="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66" fillId="0" borderId="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0" fillId="0" borderId="20" applyNumberFormat="0" applyFill="0" applyAlignment="0" applyProtection="0">
      <alignment vertical="center"/>
    </xf>
    <xf numFmtId="0" fontId="39" fillId="0" borderId="23" applyNumberFormat="0" applyFill="0" applyAlignment="0" applyProtection="0">
      <alignment vertical="center"/>
    </xf>
    <xf numFmtId="0" fontId="39" fillId="0" borderId="23" applyNumberFormat="0" applyFill="0" applyAlignment="0" applyProtection="0">
      <alignment vertical="center"/>
    </xf>
    <xf numFmtId="0" fontId="39" fillId="0" borderId="23" applyNumberFormat="0" applyFill="0" applyAlignment="0" applyProtection="0">
      <alignment vertical="center"/>
    </xf>
    <xf numFmtId="0" fontId="39" fillId="0" borderId="23" applyNumberFormat="0" applyFill="0" applyAlignment="0" applyProtection="0">
      <alignment vertical="center"/>
    </xf>
    <xf numFmtId="0" fontId="39" fillId="0" borderId="23" applyNumberFormat="0" applyFill="0" applyAlignment="0" applyProtection="0">
      <alignment vertical="center"/>
    </xf>
    <xf numFmtId="0" fontId="39" fillId="0" borderId="23" applyNumberFormat="0" applyFill="0" applyAlignment="0" applyProtection="0">
      <alignment vertical="center"/>
    </xf>
    <xf numFmtId="0" fontId="39" fillId="0" borderId="23"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66" fillId="0" borderId="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0" fontId="46" fillId="40" borderId="0" applyNumberFormat="0" applyBorder="0" applyAlignment="0" applyProtection="0">
      <alignment vertical="center"/>
    </xf>
    <xf numFmtId="0" fontId="29" fillId="0" borderId="24" applyNumberFormat="0" applyFill="0" applyAlignment="0" applyProtection="0">
      <alignment vertical="center"/>
    </xf>
    <xf numFmtId="0" fontId="46" fillId="40" borderId="0" applyNumberFormat="0" applyBorder="0" applyAlignment="0" applyProtection="0">
      <alignment vertical="center"/>
    </xf>
    <xf numFmtId="0" fontId="29" fillId="0" borderId="24" applyNumberFormat="0" applyFill="0" applyAlignment="0" applyProtection="0">
      <alignment vertical="center"/>
    </xf>
    <xf numFmtId="0" fontId="46" fillId="40" borderId="0" applyNumberFormat="0" applyBorder="0" applyAlignment="0" applyProtection="0">
      <alignment vertical="center"/>
    </xf>
    <xf numFmtId="0" fontId="29" fillId="0" borderId="24" applyNumberFormat="0" applyFill="0" applyAlignment="0" applyProtection="0">
      <alignment vertical="center"/>
    </xf>
    <xf numFmtId="0" fontId="29" fillId="0" borderId="24" applyNumberFormat="0" applyFill="0" applyAlignment="0" applyProtection="0">
      <alignment vertical="center"/>
    </xf>
    <xf numFmtId="177" fontId="66" fillId="0" borderId="0" applyFont="0" applyFill="0" applyBorder="0" applyAlignment="0" applyProtection="0"/>
    <xf numFmtId="0" fontId="29" fillId="0" borderId="24" applyNumberFormat="0" applyFill="0" applyAlignment="0" applyProtection="0">
      <alignment vertical="center"/>
    </xf>
    <xf numFmtId="0" fontId="51" fillId="0" borderId="0" applyNumberFormat="0" applyFill="0" applyBorder="0" applyAlignment="0" applyProtection="0">
      <alignment vertical="center"/>
    </xf>
    <xf numFmtId="0" fontId="29" fillId="0" borderId="24"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3" fillId="0" borderId="0" applyNumberFormat="0" applyFill="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34" fillId="32" borderId="0" applyNumberFormat="0" applyBorder="0" applyAlignment="0" applyProtection="0">
      <alignment vertical="center"/>
    </xf>
    <xf numFmtId="0" fontId="43" fillId="0" borderId="0" applyNumberFormat="0" applyFill="0" applyBorder="0" applyAlignment="0" applyProtection="0">
      <alignment vertical="center"/>
    </xf>
    <xf numFmtId="0" fontId="44" fillId="39" borderId="0" applyNumberFormat="0" applyBorder="0" applyAlignment="0" applyProtection="0">
      <alignment vertical="center"/>
    </xf>
    <xf numFmtId="0" fontId="43" fillId="0" borderId="0" applyNumberFormat="0" applyFill="0" applyBorder="0" applyAlignment="0" applyProtection="0">
      <alignment vertical="center"/>
    </xf>
    <xf numFmtId="0" fontId="44" fillId="39" borderId="0" applyNumberFormat="0" applyBorder="0" applyAlignment="0" applyProtection="0">
      <alignment vertical="center"/>
    </xf>
    <xf numFmtId="0" fontId="43" fillId="0" borderId="0" applyNumberFormat="0" applyFill="0" applyBorder="0" applyAlignment="0" applyProtection="0">
      <alignment vertical="center"/>
    </xf>
    <xf numFmtId="0" fontId="44" fillId="39" borderId="0" applyNumberFormat="0" applyBorder="0" applyAlignment="0" applyProtection="0">
      <alignment vertical="center"/>
    </xf>
    <xf numFmtId="0" fontId="43" fillId="0" borderId="0" applyNumberFormat="0" applyFill="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44" fillId="39" borderId="0" applyNumberFormat="0" applyBorder="0" applyAlignment="0" applyProtection="0">
      <alignment vertical="center"/>
    </xf>
    <xf numFmtId="0" fontId="66" fillId="0" borderId="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6" fillId="0" borderId="0"/>
    <xf numFmtId="0" fontId="26" fillId="0" borderId="0" applyNumberFormat="0" applyFill="0" applyBorder="0" applyAlignment="0" applyProtection="0">
      <alignment vertical="center"/>
    </xf>
    <xf numFmtId="0" fontId="66" fillId="0" borderId="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6" fillId="0" borderId="0"/>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 fillId="0" borderId="0">
      <alignment vertical="center"/>
    </xf>
    <xf numFmtId="0" fontId="23" fillId="0" borderId="0">
      <alignment vertical="center"/>
    </xf>
    <xf numFmtId="0" fontId="66" fillId="0" borderId="0">
      <alignment vertical="center"/>
    </xf>
    <xf numFmtId="0" fontId="66" fillId="0" borderId="0">
      <alignment vertical="center"/>
    </xf>
    <xf numFmtId="0" fontId="6" fillId="0" borderId="0">
      <alignment vertical="center"/>
    </xf>
    <xf numFmtId="0" fontId="23" fillId="0" borderId="0">
      <alignment vertical="center"/>
    </xf>
    <xf numFmtId="0" fontId="66" fillId="0" borderId="0"/>
    <xf numFmtId="0" fontId="23" fillId="0" borderId="0">
      <alignment vertical="center"/>
    </xf>
    <xf numFmtId="0" fontId="56" fillId="0" borderId="0"/>
    <xf numFmtId="0" fontId="6" fillId="0" borderId="0">
      <alignment vertical="center"/>
    </xf>
    <xf numFmtId="0" fontId="66" fillId="0" borderId="0"/>
    <xf numFmtId="0" fontId="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46" fillId="40" borderId="0" applyNumberFormat="0" applyBorder="0" applyAlignment="0" applyProtection="0">
      <alignment vertical="center"/>
    </xf>
    <xf numFmtId="0" fontId="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23" fillId="0" borderId="0">
      <alignment vertical="center"/>
    </xf>
    <xf numFmtId="0" fontId="66" fillId="0" borderId="0"/>
    <xf numFmtId="0" fontId="66" fillId="0" borderId="0"/>
    <xf numFmtId="0" fontId="66" fillId="0" borderId="0"/>
    <xf numFmtId="0" fontId="23" fillId="0" borderId="0">
      <alignment vertical="center"/>
    </xf>
    <xf numFmtId="0" fontId="66" fillId="0" borderId="0"/>
    <xf numFmtId="0" fontId="66" fillId="0" borderId="0"/>
    <xf numFmtId="0" fontId="66" fillId="0" borderId="0"/>
    <xf numFmtId="0" fontId="23" fillId="0" borderId="0">
      <alignment vertical="center"/>
    </xf>
    <xf numFmtId="0" fontId="66" fillId="0" borderId="0"/>
    <xf numFmtId="0" fontId="66" fillId="0" borderId="0"/>
    <xf numFmtId="0" fontId="23" fillId="0" borderId="0">
      <alignment vertical="center"/>
    </xf>
    <xf numFmtId="0" fontId="66" fillId="0" borderId="0"/>
    <xf numFmtId="0" fontId="23" fillId="0" borderId="0">
      <alignment vertical="center"/>
    </xf>
    <xf numFmtId="0" fontId="66" fillId="0" borderId="0"/>
    <xf numFmtId="0" fontId="6" fillId="0" borderId="0">
      <alignment vertical="center"/>
    </xf>
    <xf numFmtId="0" fontId="66" fillId="0" borderId="0"/>
    <xf numFmtId="0" fontId="66" fillId="0" borderId="0"/>
    <xf numFmtId="0" fontId="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6" fillId="0" borderId="0"/>
    <xf numFmtId="0" fontId="66" fillId="0" borderId="0"/>
    <xf numFmtId="0" fontId="66" fillId="0" borderId="0"/>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6" fillId="0" borderId="0"/>
    <xf numFmtId="0" fontId="66" fillId="0" borderId="0"/>
    <xf numFmtId="0" fontId="6" fillId="0" borderId="0">
      <alignment vertical="center"/>
    </xf>
    <xf numFmtId="0" fontId="66" fillId="0" borderId="0"/>
    <xf numFmtId="0" fontId="66" fillId="0" borderId="0"/>
    <xf numFmtId="0" fontId="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45" fillId="0" borderId="28" applyNumberFormat="0" applyFill="0" applyAlignment="0" applyProtection="0">
      <alignment vertical="center"/>
    </xf>
    <xf numFmtId="0" fontId="66" fillId="0" borderId="0"/>
    <xf numFmtId="0" fontId="66" fillId="0" borderId="0"/>
    <xf numFmtId="0" fontId="45" fillId="0" borderId="28" applyNumberFormat="0" applyFill="0" applyAlignment="0" applyProtection="0">
      <alignment vertical="center"/>
    </xf>
    <xf numFmtId="0" fontId="66" fillId="0" borderId="0"/>
    <xf numFmtId="0" fontId="66" fillId="0" borderId="0"/>
    <xf numFmtId="0" fontId="45" fillId="0" borderId="28" applyNumberFormat="0" applyFill="0" applyAlignment="0" applyProtection="0">
      <alignment vertical="center"/>
    </xf>
    <xf numFmtId="0" fontId="66" fillId="0" borderId="0"/>
    <xf numFmtId="0" fontId="66" fillId="0" borderId="0"/>
    <xf numFmtId="0" fontId="45" fillId="0" borderId="28" applyNumberFormat="0" applyFill="0" applyAlignment="0" applyProtection="0">
      <alignment vertical="center"/>
    </xf>
    <xf numFmtId="0" fontId="66" fillId="0" borderId="0"/>
    <xf numFmtId="0" fontId="66" fillId="0" borderId="0"/>
    <xf numFmtId="0" fontId="45" fillId="0" borderId="28" applyNumberFormat="0" applyFill="0" applyAlignment="0" applyProtection="0">
      <alignment vertical="center"/>
    </xf>
    <xf numFmtId="0" fontId="66" fillId="0" borderId="0"/>
    <xf numFmtId="0" fontId="66" fillId="0" borderId="0"/>
    <xf numFmtId="0" fontId="66" fillId="0" borderId="0"/>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6" fillId="40" borderId="0" applyNumberFormat="0" applyBorder="0" applyAlignment="0" applyProtection="0">
      <alignment vertical="center"/>
    </xf>
    <xf numFmtId="0" fontId="66" fillId="0" borderId="0">
      <alignment vertical="center"/>
    </xf>
    <xf numFmtId="0" fontId="66" fillId="0" borderId="0">
      <alignment vertical="center"/>
    </xf>
    <xf numFmtId="0" fontId="66" fillId="0" borderId="0">
      <alignment vertical="center"/>
    </xf>
    <xf numFmtId="0" fontId="66" fillId="0" borderId="0"/>
    <xf numFmtId="0" fontId="66" fillId="0" borderId="0"/>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xf numFmtId="0" fontId="66" fillId="0" borderId="0">
      <alignment vertical="center"/>
    </xf>
    <xf numFmtId="0" fontId="66" fillId="0" borderId="0"/>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23" fillId="0" borderId="0">
      <alignment vertical="center"/>
    </xf>
    <xf numFmtId="0" fontId="23"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56" fillId="0" borderId="0"/>
    <xf numFmtId="0" fontId="46" fillId="40" borderId="0" applyNumberFormat="0" applyBorder="0" applyAlignment="0" applyProtection="0">
      <alignment vertical="center"/>
    </xf>
    <xf numFmtId="0" fontId="66" fillId="0" borderId="0">
      <alignment vertical="center"/>
    </xf>
    <xf numFmtId="0" fontId="66" fillId="0" borderId="0">
      <alignment vertical="center"/>
    </xf>
    <xf numFmtId="0" fontId="66" fillId="0" borderId="0">
      <alignment vertical="center"/>
    </xf>
    <xf numFmtId="0" fontId="6" fillId="0" borderId="0">
      <alignment vertical="center"/>
    </xf>
    <xf numFmtId="0" fontId="66" fillId="0" borderId="0">
      <alignment vertical="center"/>
    </xf>
    <xf numFmtId="0" fontId="6" fillId="0" borderId="0">
      <alignment vertical="center"/>
    </xf>
    <xf numFmtId="0" fontId="66"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177" fontId="66" fillId="0" borderId="0" applyFont="0" applyFill="0" applyBorder="0" applyAlignment="0" applyProtection="0">
      <alignment vertical="center"/>
    </xf>
    <xf numFmtId="0" fontId="31" fillId="0" borderId="0" applyNumberFormat="0" applyFill="0" applyBorder="0" applyAlignment="0" applyProtection="0">
      <alignment vertical="center"/>
    </xf>
    <xf numFmtId="0" fontId="66" fillId="0" borderId="0">
      <alignment vertical="center"/>
    </xf>
    <xf numFmtId="0" fontId="66" fillId="0" borderId="0">
      <alignment vertical="center"/>
    </xf>
    <xf numFmtId="0" fontId="6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23" fillId="0" borderId="0">
      <alignment vertical="center"/>
    </xf>
    <xf numFmtId="0" fontId="66" fillId="0" borderId="0">
      <alignment vertical="center"/>
    </xf>
    <xf numFmtId="0" fontId="66" fillId="0" borderId="0">
      <alignment vertical="center"/>
    </xf>
    <xf numFmtId="0" fontId="66"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 fillId="0" borderId="0">
      <alignment vertical="center"/>
    </xf>
    <xf numFmtId="0" fontId="23" fillId="0" borderId="0">
      <alignment vertical="center"/>
    </xf>
    <xf numFmtId="0" fontId="23" fillId="0" borderId="0">
      <alignment vertical="center"/>
    </xf>
    <xf numFmtId="0" fontId="6" fillId="0" borderId="0">
      <alignment vertical="center"/>
    </xf>
    <xf numFmtId="0" fontId="66" fillId="0" borderId="0">
      <alignment vertical="center"/>
    </xf>
    <xf numFmtId="0" fontId="66" fillId="0" borderId="0">
      <alignment vertical="center"/>
    </xf>
    <xf numFmtId="0" fontId="66" fillId="0" borderId="0">
      <alignment vertical="center"/>
    </xf>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6" fillId="0" borderId="0">
      <alignment vertical="center"/>
    </xf>
    <xf numFmtId="0" fontId="66" fillId="0" borderId="0">
      <alignment vertical="center"/>
    </xf>
    <xf numFmtId="0" fontId="23" fillId="0" borderId="0">
      <alignment vertical="center"/>
    </xf>
    <xf numFmtId="0" fontId="23" fillId="0" borderId="0">
      <alignment vertical="center"/>
    </xf>
    <xf numFmtId="0" fontId="66" fillId="0" borderId="0">
      <alignment vertical="center"/>
    </xf>
    <xf numFmtId="0" fontId="6" fillId="0" borderId="0">
      <alignment vertical="center"/>
    </xf>
    <xf numFmtId="0" fontId="66" fillId="0" borderId="0">
      <alignment vertical="center"/>
    </xf>
    <xf numFmtId="0" fontId="66" fillId="0" borderId="0">
      <alignment vertical="center"/>
    </xf>
    <xf numFmtId="0" fontId="66" fillId="0" borderId="0">
      <alignment vertical="center"/>
    </xf>
    <xf numFmtId="0" fontId="52" fillId="0" borderId="31" applyNumberFormat="0" applyFill="0" applyAlignment="0" applyProtection="0">
      <alignment vertical="center"/>
    </xf>
    <xf numFmtId="0" fontId="6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6" fillId="0" borderId="0">
      <alignment vertical="center"/>
    </xf>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23" fillId="0" borderId="0">
      <alignment vertical="center"/>
    </xf>
    <xf numFmtId="0" fontId="66" fillId="0" borderId="0">
      <alignment vertical="center"/>
    </xf>
    <xf numFmtId="0" fontId="23" fillId="0" borderId="0">
      <alignment vertical="center"/>
    </xf>
    <xf numFmtId="0" fontId="23" fillId="0" borderId="0">
      <alignment vertical="center"/>
    </xf>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46" fillId="40" borderId="0" applyNumberFormat="0" applyBorder="0" applyAlignment="0" applyProtection="0">
      <alignment vertical="center"/>
    </xf>
    <xf numFmtId="0" fontId="66" fillId="0" borderId="0">
      <alignment vertical="center"/>
    </xf>
    <xf numFmtId="0" fontId="66" fillId="0" borderId="0">
      <alignment vertical="center"/>
    </xf>
    <xf numFmtId="0" fontId="6" fillId="0" borderId="0">
      <alignment vertical="center"/>
    </xf>
    <xf numFmtId="0" fontId="66" fillId="0" borderId="0">
      <alignment vertical="center"/>
    </xf>
    <xf numFmtId="0" fontId="66" fillId="0" borderId="0"/>
    <xf numFmtId="0" fontId="66"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xf numFmtId="0" fontId="23" fillId="0" borderId="0">
      <alignment vertical="center"/>
    </xf>
    <xf numFmtId="0" fontId="66" fillId="0" borderId="0"/>
    <xf numFmtId="0" fontId="23" fillId="0" borderId="0">
      <alignment vertical="center"/>
    </xf>
    <xf numFmtId="0" fontId="66" fillId="0" borderId="0"/>
    <xf numFmtId="0" fontId="23" fillId="0" borderId="0">
      <alignment vertical="center"/>
    </xf>
    <xf numFmtId="0" fontId="66" fillId="0" borderId="0"/>
    <xf numFmtId="0" fontId="23" fillId="0" borderId="0">
      <alignment vertical="center"/>
    </xf>
    <xf numFmtId="0" fontId="23" fillId="0" borderId="0">
      <alignment vertical="center"/>
    </xf>
    <xf numFmtId="0" fontId="66"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6" fillId="0" borderId="0"/>
    <xf numFmtId="0" fontId="23" fillId="0" borderId="0">
      <alignment vertical="center"/>
    </xf>
    <xf numFmtId="0" fontId="23" fillId="0" borderId="0">
      <alignment vertical="center"/>
    </xf>
    <xf numFmtId="0" fontId="66" fillId="0" borderId="0"/>
    <xf numFmtId="0" fontId="66" fillId="0" borderId="0">
      <alignment vertical="center"/>
    </xf>
    <xf numFmtId="0" fontId="66" fillId="0" borderId="0"/>
    <xf numFmtId="0" fontId="66" fillId="0" borderId="0"/>
    <xf numFmtId="0" fontId="66" fillId="0" borderId="0"/>
    <xf numFmtId="0" fontId="23" fillId="0" borderId="0">
      <alignment vertical="center"/>
    </xf>
    <xf numFmtId="0" fontId="66" fillId="0" borderId="0"/>
    <xf numFmtId="0" fontId="23" fillId="0" borderId="0">
      <alignment vertical="center"/>
    </xf>
    <xf numFmtId="0" fontId="66" fillId="0" borderId="0"/>
    <xf numFmtId="0" fontId="23" fillId="0" borderId="0">
      <alignment vertical="center"/>
    </xf>
    <xf numFmtId="0" fontId="66"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6"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6" fillId="0" borderId="0"/>
    <xf numFmtId="0" fontId="23" fillId="0" borderId="0">
      <alignment vertical="center"/>
    </xf>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23" fillId="0" borderId="0">
      <alignment vertical="center"/>
    </xf>
    <xf numFmtId="0" fontId="66" fillId="0" borderId="0"/>
    <xf numFmtId="0" fontId="66" fillId="0" borderId="0"/>
    <xf numFmtId="0" fontId="6" fillId="0" borderId="0">
      <alignment vertical="center"/>
    </xf>
    <xf numFmtId="0" fontId="6" fillId="0" borderId="0">
      <alignment vertical="center"/>
    </xf>
    <xf numFmtId="0" fontId="6" fillId="0" borderId="0">
      <alignment vertical="center"/>
    </xf>
    <xf numFmtId="0" fontId="46" fillId="40" borderId="0" applyNumberFormat="0" applyBorder="0" applyAlignment="0" applyProtection="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37" fillId="0" borderId="0" applyNumberFormat="0" applyFill="0" applyBorder="0" applyAlignment="0" applyProtection="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0" fontId="66" fillId="0" borderId="0">
      <alignment vertical="center"/>
    </xf>
    <xf numFmtId="177" fontId="66" fillId="0" borderId="0" applyFont="0" applyFill="0" applyBorder="0" applyAlignment="0" applyProtection="0">
      <alignment vertical="center"/>
    </xf>
    <xf numFmtId="0" fontId="22" fillId="0" borderId="0" applyNumberFormat="0" applyFill="0" applyBorder="0" applyAlignment="0" applyProtection="0">
      <alignment vertical="center"/>
    </xf>
    <xf numFmtId="0" fontId="66"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66" fillId="0" borderId="0"/>
    <xf numFmtId="0" fontId="25" fillId="8" borderId="17" applyNumberFormat="0" applyAlignment="0" applyProtection="0">
      <alignment vertical="center"/>
    </xf>
    <xf numFmtId="0" fontId="25" fillId="8" borderId="17" applyNumberFormat="0" applyAlignment="0" applyProtection="0">
      <alignment vertical="center"/>
    </xf>
    <xf numFmtId="0" fontId="6" fillId="0" borderId="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 fillId="0" borderId="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66" fillId="0" borderId="0"/>
    <xf numFmtId="0" fontId="6" fillId="0" borderId="0">
      <alignment vertical="center"/>
    </xf>
    <xf numFmtId="0" fontId="66" fillId="0" borderId="0"/>
    <xf numFmtId="0" fontId="66" fillId="0" borderId="0"/>
    <xf numFmtId="0" fontId="6" fillId="0" borderId="0">
      <alignment vertical="center"/>
    </xf>
    <xf numFmtId="0" fontId="66" fillId="0" borderId="0"/>
    <xf numFmtId="0" fontId="25" fillId="8" borderId="17" applyNumberFormat="0" applyAlignment="0" applyProtection="0">
      <alignment vertical="center"/>
    </xf>
    <xf numFmtId="0" fontId="25" fillId="8" borderId="17" applyNumberFormat="0" applyAlignment="0" applyProtection="0">
      <alignment vertical="center"/>
    </xf>
    <xf numFmtId="0" fontId="6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3" fillId="0" borderId="0">
      <alignment vertical="center"/>
    </xf>
    <xf numFmtId="0" fontId="6" fillId="0" borderId="0">
      <alignment vertical="center"/>
    </xf>
    <xf numFmtId="0" fontId="6" fillId="0" borderId="0">
      <alignment vertical="center"/>
    </xf>
    <xf numFmtId="0" fontId="6" fillId="0" borderId="0">
      <alignment vertical="center"/>
    </xf>
    <xf numFmtId="0" fontId="52" fillId="0" borderId="31" applyNumberFormat="0" applyFill="0" applyAlignment="0" applyProtection="0">
      <alignment vertical="center"/>
    </xf>
    <xf numFmtId="0" fontId="66" fillId="0" borderId="0"/>
    <xf numFmtId="0" fontId="52" fillId="0" borderId="31" applyNumberFormat="0" applyFill="0" applyAlignment="0" applyProtection="0">
      <alignment vertical="center"/>
    </xf>
    <xf numFmtId="0" fontId="66" fillId="0" borderId="0"/>
    <xf numFmtId="0" fontId="66" fillId="0" borderId="0"/>
    <xf numFmtId="0" fontId="66" fillId="0" borderId="0"/>
    <xf numFmtId="0" fontId="66" fillId="0" borderId="0"/>
    <xf numFmtId="0" fontId="66" fillId="0" borderId="0"/>
    <xf numFmtId="0" fontId="6" fillId="0" borderId="0">
      <alignment vertical="center"/>
    </xf>
    <xf numFmtId="0" fontId="66" fillId="0" borderId="0">
      <alignment vertical="center"/>
    </xf>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37" fillId="0" borderId="0" applyNumberForma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6" fillId="0" borderId="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177" fontId="66" fillId="0" borderId="0" applyFont="0" applyFill="0" applyBorder="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42" fillId="0" borderId="35"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42" fillId="0" borderId="27"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57" fillId="0" borderId="34" applyNumberFormat="0" applyFill="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25" fillId="8" borderId="17"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41" fillId="37" borderId="2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58" fillId="47" borderId="36" applyNumberFormat="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0" fontId="52" fillId="0" borderId="31" applyNumberFormat="0" applyFill="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alignment vertical="center"/>
    </xf>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177" fontId="66" fillId="0" borderId="0" applyFont="0" applyFill="0" applyBorder="0" applyAlignment="0" applyProtection="0"/>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21" fillId="45"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8" borderId="0" applyNumberFormat="0" applyBorder="0" applyAlignment="0" applyProtection="0">
      <alignment vertical="center"/>
    </xf>
    <xf numFmtId="0" fontId="31" fillId="42" borderId="0" applyNumberFormat="0" applyBorder="0" applyAlignment="0" applyProtection="0">
      <alignment vertical="center"/>
    </xf>
    <xf numFmtId="0" fontId="31" fillId="42" borderId="0" applyNumberFormat="0" applyBorder="0" applyAlignment="0" applyProtection="0">
      <alignment vertical="center"/>
    </xf>
    <xf numFmtId="0" fontId="31" fillId="42" borderId="0" applyNumberFormat="0" applyBorder="0" applyAlignment="0" applyProtection="0">
      <alignment vertical="center"/>
    </xf>
    <xf numFmtId="0" fontId="31" fillId="42"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1" fillId="43" borderId="0" applyNumberFormat="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59" fillId="0" borderId="37" applyNumberFormat="0" applyFill="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45" fillId="0" borderId="28" applyNumberFormat="0" applyFill="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66" fillId="11" borderId="18" applyNumberFormat="0" applyFont="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0" applyNumberFormat="0" applyFont="0" applyFill="0" applyBorder="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xf numFmtId="0" fontId="23" fillId="0" borderId="38" applyNumberFormat="0" applyFont="0" applyFill="0" applyAlignment="0" applyProtection="0">
      <alignment vertical="center"/>
    </xf>
  </cellStyleXfs>
  <cellXfs count="206">
    <xf numFmtId="0" fontId="0" fillId="0" borderId="0" xfId="0"/>
    <xf numFmtId="0" fontId="1" fillId="0" borderId="0" xfId="3340" applyFont="1" applyAlignment="1" applyProtection="1">
      <alignment vertical="center"/>
    </xf>
    <xf numFmtId="0" fontId="1" fillId="0" borderId="0" xfId="3340" applyFont="1" applyAlignment="1" applyProtection="1">
      <alignment vertical="center" wrapText="1"/>
    </xf>
    <xf numFmtId="0" fontId="3" fillId="0" borderId="1" xfId="3340" applyFont="1" applyBorder="1" applyAlignment="1" applyProtection="1">
      <alignment horizontal="center" vertical="center" wrapText="1"/>
    </xf>
    <xf numFmtId="0" fontId="3" fillId="0" borderId="2" xfId="3340" applyFont="1" applyBorder="1" applyAlignment="1" applyProtection="1">
      <alignment horizontal="center" vertical="center" wrapText="1"/>
    </xf>
    <xf numFmtId="0" fontId="3" fillId="0" borderId="3" xfId="3340" applyFont="1" applyBorder="1" applyAlignment="1" applyProtection="1">
      <alignment horizontal="center" vertical="center" wrapText="1"/>
    </xf>
    <xf numFmtId="0" fontId="4" fillId="0" borderId="4" xfId="3340" applyFont="1" applyBorder="1" applyAlignment="1" applyProtection="1">
      <alignment horizontal="center" vertical="center"/>
    </xf>
    <xf numFmtId="0" fontId="4" fillId="0" borderId="5" xfId="3340" applyFont="1" applyBorder="1" applyAlignment="1" applyProtection="1">
      <alignment vertical="center" wrapText="1"/>
    </xf>
    <xf numFmtId="0" fontId="5" fillId="0" borderId="5" xfId="3340" applyFont="1" applyBorder="1" applyAlignment="1" applyProtection="1">
      <alignment horizontal="justify" vertical="center" wrapText="1"/>
    </xf>
    <xf numFmtId="0" fontId="5" fillId="0" borderId="6" xfId="3340" applyFont="1" applyBorder="1" applyAlignment="1" applyProtection="1">
      <alignment horizontal="right" vertical="center" wrapText="1"/>
    </xf>
    <xf numFmtId="0" fontId="5" fillId="0" borderId="4" xfId="3340" applyFont="1" applyBorder="1" applyAlignment="1" applyProtection="1">
      <alignment horizontal="center" vertical="center"/>
    </xf>
    <xf numFmtId="0" fontId="5" fillId="0" borderId="7" xfId="3340" applyFont="1" applyBorder="1" applyAlignment="1" applyProtection="1">
      <alignment horizontal="center" vertical="center" wrapText="1"/>
    </xf>
    <xf numFmtId="0" fontId="5" fillId="0" borderId="10" xfId="3340" applyFont="1" applyBorder="1" applyAlignment="1" applyProtection="1">
      <alignment horizontal="center" vertical="center" wrapText="1"/>
    </xf>
    <xf numFmtId="0" fontId="6" fillId="0" borderId="0" xfId="3978" applyProtection="1">
      <alignment vertical="center"/>
    </xf>
    <xf numFmtId="0" fontId="2" fillId="0" borderId="0" xfId="3978" applyFont="1" applyAlignment="1" applyProtection="1">
      <alignment vertical="center" wrapText="1"/>
    </xf>
    <xf numFmtId="0" fontId="0" fillId="0" borderId="0" xfId="3978" applyFont="1" applyAlignment="1" applyProtection="1">
      <alignment vertical="center" wrapText="1"/>
    </xf>
    <xf numFmtId="0" fontId="7" fillId="0" borderId="0" xfId="3978" applyFont="1" applyProtection="1">
      <alignment vertical="center"/>
    </xf>
    <xf numFmtId="0" fontId="1" fillId="0" borderId="0" xfId="3973" applyFont="1" applyAlignment="1" applyProtection="1">
      <alignment horizontal="center" vertical="center" wrapText="1"/>
    </xf>
    <xf numFmtId="0" fontId="1" fillId="0" borderId="0" xfId="3973" applyNumberFormat="1" applyFont="1" applyAlignment="1" applyProtection="1">
      <alignment horizontal="center" vertical="center" wrapText="1"/>
    </xf>
    <xf numFmtId="0" fontId="3" fillId="0" borderId="1" xfId="3978" applyFont="1" applyBorder="1" applyAlignment="1" applyProtection="1">
      <alignment horizontal="center" vertical="center" wrapText="1"/>
    </xf>
    <xf numFmtId="0" fontId="3" fillId="0" borderId="2" xfId="3978" applyFont="1" applyFill="1" applyBorder="1" applyAlignment="1" applyProtection="1">
      <alignment horizontal="center" vertical="center" wrapText="1"/>
    </xf>
    <xf numFmtId="0" fontId="3" fillId="0" borderId="3" xfId="3978" applyNumberFormat="1" applyFont="1" applyFill="1" applyBorder="1" applyAlignment="1" applyProtection="1">
      <alignment horizontal="center" vertical="center" wrapText="1"/>
    </xf>
    <xf numFmtId="0" fontId="1" fillId="0" borderId="4" xfId="3973" applyFont="1" applyBorder="1" applyAlignment="1" applyProtection="1">
      <alignment horizontal="center" vertical="center"/>
    </xf>
    <xf numFmtId="0" fontId="1" fillId="0" borderId="5" xfId="3973" applyFont="1" applyFill="1" applyBorder="1" applyAlignment="1" applyProtection="1">
      <alignment horizontal="center" vertical="center"/>
    </xf>
    <xf numFmtId="0" fontId="1" fillId="0" borderId="6" xfId="3973" applyNumberFormat="1" applyFont="1" applyFill="1" applyBorder="1" applyAlignment="1" applyProtection="1">
      <alignment horizontal="center" vertical="center"/>
    </xf>
    <xf numFmtId="0" fontId="9" fillId="0" borderId="5" xfId="3972" applyFont="1" applyBorder="1" applyAlignment="1" applyProtection="1">
      <alignment horizontal="center" vertical="center"/>
    </xf>
    <xf numFmtId="0" fontId="0" fillId="0" borderId="0" xfId="3973" applyFont="1" applyAlignment="1" applyProtection="1">
      <alignment horizontal="center" vertical="center" wrapText="1"/>
    </xf>
    <xf numFmtId="10" fontId="0" fillId="0" borderId="0" xfId="3973" applyNumberFormat="1" applyFont="1" applyAlignment="1" applyProtection="1">
      <alignment horizontal="center" vertical="center" wrapText="1"/>
    </xf>
    <xf numFmtId="0" fontId="1" fillId="0" borderId="6" xfId="3973" applyNumberFormat="1" applyFont="1" applyFill="1" applyBorder="1" applyAlignment="1" applyProtection="1">
      <alignment horizontal="center" vertical="center" wrapText="1"/>
    </xf>
    <xf numFmtId="49" fontId="1" fillId="0" borderId="0" xfId="3973" applyNumberFormat="1" applyFont="1" applyAlignment="1" applyProtection="1">
      <alignment horizontal="center" vertical="center" wrapText="1"/>
    </xf>
    <xf numFmtId="10" fontId="1" fillId="0" borderId="0" xfId="3973" applyNumberFormat="1" applyFont="1" applyAlignment="1" applyProtection="1">
      <alignment horizontal="center" vertical="center" wrapText="1"/>
    </xf>
    <xf numFmtId="0" fontId="10" fillId="0" borderId="6" xfId="3978" applyNumberFormat="1" applyFont="1" applyFill="1" applyBorder="1" applyAlignment="1" applyProtection="1">
      <alignment horizontal="center" vertical="center" wrapText="1"/>
    </xf>
    <xf numFmtId="0" fontId="1" fillId="0" borderId="7" xfId="3973" applyFont="1" applyBorder="1" applyAlignment="1" applyProtection="1">
      <alignment horizontal="center" vertical="center"/>
    </xf>
    <xf numFmtId="0" fontId="1" fillId="0" borderId="10" xfId="3973" applyNumberFormat="1" applyFont="1" applyFill="1" applyBorder="1" applyAlignment="1" applyProtection="1">
      <alignment horizontal="center" vertical="center"/>
    </xf>
    <xf numFmtId="180" fontId="1" fillId="0" borderId="0" xfId="3973" applyNumberFormat="1" applyFont="1" applyAlignment="1" applyProtection="1">
      <alignment horizontal="center" vertical="center" wrapText="1"/>
    </xf>
    <xf numFmtId="0" fontId="1" fillId="0" borderId="0" xfId="3977" applyFont="1" applyFill="1" applyProtection="1">
      <alignment vertical="center"/>
    </xf>
    <xf numFmtId="0" fontId="9" fillId="0" borderId="0" xfId="3977" applyFont="1" applyFill="1" applyProtection="1">
      <alignment vertical="center"/>
    </xf>
    <xf numFmtId="0" fontId="9" fillId="0" borderId="0" xfId="3977" applyFont="1" applyFill="1" applyAlignment="1" applyProtection="1">
      <alignment horizontal="center" vertical="center"/>
    </xf>
    <xf numFmtId="0" fontId="11" fillId="0" borderId="0" xfId="3977" applyFont="1" applyFill="1" applyProtection="1">
      <alignment vertical="center"/>
    </xf>
    <xf numFmtId="0" fontId="11" fillId="0" borderId="0" xfId="3977" applyFont="1" applyFill="1" applyAlignment="1" applyProtection="1">
      <alignment horizontal="center" vertical="center"/>
    </xf>
    <xf numFmtId="0" fontId="8" fillId="0" borderId="0" xfId="3977" applyFont="1" applyFill="1" applyProtection="1">
      <alignment vertical="center"/>
    </xf>
    <xf numFmtId="0" fontId="8" fillId="0" borderId="0" xfId="3977" applyFont="1" applyFill="1" applyAlignment="1" applyProtection="1">
      <alignment horizontal="center" vertical="center"/>
    </xf>
    <xf numFmtId="0" fontId="8" fillId="0" borderId="1" xfId="3977" applyFont="1" applyFill="1" applyBorder="1" applyAlignment="1" applyProtection="1">
      <alignment horizontal="center" vertical="center" wrapText="1"/>
    </xf>
    <xf numFmtId="0" fontId="8" fillId="0" borderId="3" xfId="3977" applyFont="1" applyFill="1" applyBorder="1" applyAlignment="1" applyProtection="1">
      <alignment horizontal="center" vertical="center" wrapText="1"/>
    </xf>
    <xf numFmtId="0" fontId="1" fillId="0" borderId="4" xfId="3977" applyFont="1" applyFill="1" applyBorder="1" applyAlignment="1" applyProtection="1">
      <alignment horizontal="center" vertical="center" wrapText="1"/>
    </xf>
    <xf numFmtId="0" fontId="1" fillId="0" borderId="6" xfId="3977" applyFont="1" applyFill="1" applyBorder="1" applyAlignment="1" applyProtection="1">
      <alignment horizontal="center" vertical="center" wrapText="1"/>
    </xf>
    <xf numFmtId="0" fontId="1" fillId="0" borderId="10" xfId="3977" applyFont="1" applyFill="1" applyBorder="1" applyAlignment="1" applyProtection="1">
      <alignment horizontal="center" vertical="center"/>
    </xf>
    <xf numFmtId="0" fontId="1" fillId="0" borderId="0" xfId="3977" applyFont="1" applyFill="1" applyAlignment="1" applyProtection="1">
      <alignment horizontal="justify" vertical="center"/>
    </xf>
    <xf numFmtId="0" fontId="12" fillId="0" borderId="0" xfId="3976" applyFont="1" applyFill="1" applyProtection="1">
      <alignment vertical="center"/>
    </xf>
    <xf numFmtId="0" fontId="9" fillId="0" borderId="0" xfId="3976" applyFont="1" applyFill="1" applyProtection="1">
      <alignment vertical="center"/>
    </xf>
    <xf numFmtId="0" fontId="1" fillId="0" borderId="0" xfId="3976" applyFont="1" applyFill="1" applyProtection="1">
      <alignment vertical="center"/>
    </xf>
    <xf numFmtId="0" fontId="1" fillId="0" borderId="0" xfId="3976" applyFont="1" applyFill="1" applyAlignment="1" applyProtection="1">
      <alignment horizontal="center" vertical="center"/>
    </xf>
    <xf numFmtId="0" fontId="11" fillId="0" borderId="1" xfId="3976" applyFont="1" applyFill="1" applyBorder="1" applyAlignment="1" applyProtection="1">
      <alignment horizontal="center" vertical="center" wrapText="1"/>
    </xf>
    <xf numFmtId="0" fontId="11" fillId="0" borderId="2" xfId="3976" applyFont="1" applyFill="1" applyBorder="1" applyAlignment="1" applyProtection="1">
      <alignment horizontal="center" vertical="center" wrapText="1"/>
    </xf>
    <xf numFmtId="0" fontId="11" fillId="0" borderId="3" xfId="3976" applyFont="1" applyFill="1" applyBorder="1" applyAlignment="1" applyProtection="1">
      <alignment horizontal="center" vertical="center" wrapText="1"/>
    </xf>
    <xf numFmtId="0" fontId="9" fillId="0" borderId="4" xfId="3976" applyNumberFormat="1" applyFont="1" applyFill="1" applyBorder="1" applyAlignment="1" applyProtection="1">
      <alignment horizontal="center" vertical="center" wrapText="1"/>
    </xf>
    <xf numFmtId="0" fontId="9" fillId="0" borderId="5" xfId="3976" applyFont="1" applyFill="1" applyBorder="1" applyAlignment="1" applyProtection="1">
      <alignment horizontal="center" vertical="center" wrapText="1"/>
    </xf>
    <xf numFmtId="0" fontId="9" fillId="0" borderId="5" xfId="3976" applyNumberFormat="1" applyFont="1" applyFill="1" applyBorder="1" applyAlignment="1" applyProtection="1">
      <alignment horizontal="center" vertical="center" wrapText="1"/>
    </xf>
    <xf numFmtId="183" fontId="9" fillId="0" borderId="5" xfId="3979" applyNumberFormat="1" applyFont="1" applyFill="1" applyBorder="1" applyAlignment="1" applyProtection="1">
      <alignment horizontal="center" vertical="center" wrapText="1"/>
      <protection locked="0"/>
    </xf>
    <xf numFmtId="180" fontId="9" fillId="0" borderId="6" xfId="2916" applyNumberFormat="1" applyFont="1" applyFill="1" applyBorder="1" applyAlignment="1" applyProtection="1">
      <alignment horizontal="center" vertical="center" wrapText="1"/>
    </xf>
    <xf numFmtId="180" fontId="9" fillId="0" borderId="10" xfId="3976" applyNumberFormat="1" applyFont="1" applyFill="1" applyBorder="1" applyAlignment="1" applyProtection="1">
      <alignment horizontal="center" vertical="center" wrapText="1"/>
    </xf>
    <xf numFmtId="0" fontId="9" fillId="0" borderId="0" xfId="3976" applyFont="1" applyFill="1" applyAlignment="1" applyProtection="1">
      <alignment horizontal="center" vertical="center"/>
    </xf>
    <xf numFmtId="0" fontId="9" fillId="0" borderId="1" xfId="3976" applyFont="1" applyFill="1" applyBorder="1" applyAlignment="1" applyProtection="1">
      <alignment horizontal="center" vertical="center" wrapText="1"/>
    </xf>
    <xf numFmtId="0" fontId="9" fillId="0" borderId="2" xfId="3976" applyFont="1" applyFill="1" applyBorder="1" applyAlignment="1" applyProtection="1">
      <alignment horizontal="center" vertical="center" wrapText="1"/>
    </xf>
    <xf numFmtId="0" fontId="9" fillId="0" borderId="3" xfId="3976" applyFont="1" applyFill="1" applyBorder="1" applyAlignment="1" applyProtection="1">
      <alignment horizontal="center" vertical="center" wrapText="1"/>
    </xf>
    <xf numFmtId="184" fontId="9" fillId="0" borderId="10" xfId="3976" applyNumberFormat="1" applyFont="1" applyFill="1" applyBorder="1" applyAlignment="1" applyProtection="1">
      <alignment horizontal="center" vertical="center" wrapText="1"/>
    </xf>
    <xf numFmtId="0" fontId="9" fillId="0" borderId="0" xfId="3976" applyFont="1" applyFill="1" applyBorder="1" applyAlignment="1" applyProtection="1">
      <alignment horizontal="center" vertical="center" wrapText="1"/>
    </xf>
    <xf numFmtId="0" fontId="9" fillId="0" borderId="0" xfId="3976" applyFont="1" applyFill="1" applyBorder="1" applyAlignment="1" applyProtection="1">
      <alignment horizontal="center" vertical="center"/>
    </xf>
    <xf numFmtId="0" fontId="9" fillId="0" borderId="4" xfId="3976" applyFont="1" applyFill="1" applyBorder="1" applyAlignment="1" applyProtection="1">
      <alignment horizontal="center" vertical="center" wrapText="1"/>
    </xf>
    <xf numFmtId="180" fontId="9" fillId="0" borderId="5" xfId="3976" applyNumberFormat="1" applyFont="1" applyFill="1" applyBorder="1" applyAlignment="1" applyProtection="1">
      <alignment horizontal="center" vertical="center" wrapText="1"/>
    </xf>
    <xf numFmtId="0" fontId="9" fillId="0" borderId="0" xfId="3976" applyFont="1" applyFill="1" applyAlignment="1" applyProtection="1">
      <alignment horizontal="justify" vertical="center"/>
    </xf>
    <xf numFmtId="180" fontId="9" fillId="0" borderId="6" xfId="3976" applyNumberFormat="1" applyFont="1" applyFill="1" applyBorder="1" applyAlignment="1" applyProtection="1">
      <alignment horizontal="center" vertical="center"/>
    </xf>
    <xf numFmtId="184" fontId="9" fillId="0" borderId="6" xfId="3976" applyNumberFormat="1" applyFont="1" applyFill="1" applyBorder="1" applyAlignment="1" applyProtection="1">
      <alignment horizontal="center" vertical="center"/>
    </xf>
    <xf numFmtId="0" fontId="9" fillId="0" borderId="10" xfId="3976" applyFont="1" applyFill="1" applyBorder="1" applyAlignment="1" applyProtection="1">
      <alignment horizontal="center" vertical="center"/>
    </xf>
    <xf numFmtId="0" fontId="13" fillId="2" borderId="0" xfId="3333" applyFont="1" applyFill="1" applyProtection="1"/>
    <xf numFmtId="49" fontId="14" fillId="2" borderId="0" xfId="3333" applyNumberFormat="1" applyFont="1" applyFill="1" applyAlignment="1" applyProtection="1">
      <alignment horizontal="center"/>
    </xf>
    <xf numFmtId="0" fontId="14" fillId="2" borderId="0" xfId="3333" applyFont="1" applyFill="1" applyAlignment="1" applyProtection="1">
      <alignment horizontal="left"/>
    </xf>
    <xf numFmtId="0" fontId="14" fillId="2" borderId="0" xfId="3333" applyFont="1" applyFill="1" applyProtection="1"/>
    <xf numFmtId="0" fontId="14" fillId="2" borderId="0" xfId="3333" applyFont="1" applyFill="1" applyAlignment="1" applyProtection="1">
      <alignment horizontal="center"/>
    </xf>
    <xf numFmtId="183" fontId="14" fillId="2" borderId="0" xfId="3333" applyNumberFormat="1" applyFont="1" applyFill="1" applyProtection="1"/>
    <xf numFmtId="0" fontId="14" fillId="2" borderId="0" xfId="3333" applyFont="1" applyFill="1" applyAlignment="1" applyProtection="1">
      <alignment horizontal="center" vertical="center" wrapText="1"/>
    </xf>
    <xf numFmtId="49" fontId="3" fillId="0" borderId="4" xfId="3333" applyNumberFormat="1" applyFont="1" applyFill="1" applyBorder="1" applyAlignment="1" applyProtection="1">
      <alignment horizontal="center" vertical="center" wrapText="1"/>
    </xf>
    <xf numFmtId="183" fontId="3" fillId="0" borderId="5" xfId="3333" applyNumberFormat="1" applyFont="1" applyFill="1" applyBorder="1" applyAlignment="1" applyProtection="1">
      <alignment horizontal="center" vertical="center" wrapText="1"/>
    </xf>
    <xf numFmtId="183" fontId="3" fillId="0" borderId="6" xfId="3333" applyNumberFormat="1" applyFont="1" applyFill="1" applyBorder="1" applyAlignment="1" applyProtection="1">
      <alignment horizontal="center" vertical="center" wrapText="1"/>
    </xf>
    <xf numFmtId="49" fontId="14" fillId="0" borderId="4" xfId="3333" applyNumberFormat="1" applyFont="1" applyFill="1" applyBorder="1" applyAlignment="1" applyProtection="1">
      <alignment horizontal="center" vertical="center" wrapText="1"/>
    </xf>
    <xf numFmtId="0" fontId="14" fillId="0" borderId="5" xfId="3333" applyFont="1" applyFill="1" applyBorder="1" applyAlignment="1" applyProtection="1">
      <alignment horizontal="left" vertical="center" wrapText="1"/>
    </xf>
    <xf numFmtId="0" fontId="14" fillId="0" borderId="5" xfId="3333" applyFont="1" applyFill="1" applyBorder="1" applyAlignment="1" applyProtection="1">
      <alignment horizontal="center" vertical="center" wrapText="1"/>
    </xf>
    <xf numFmtId="184" fontId="14" fillId="0" borderId="5" xfId="3333" applyNumberFormat="1" applyFont="1" applyFill="1" applyBorder="1" applyAlignment="1" applyProtection="1">
      <alignment horizontal="center" vertical="center" wrapText="1"/>
    </xf>
    <xf numFmtId="183" fontId="14" fillId="0" borderId="5" xfId="3333" applyNumberFormat="1" applyFont="1" applyFill="1" applyBorder="1" applyAlignment="1" applyProtection="1">
      <alignment horizontal="center" vertical="center" wrapText="1"/>
      <protection locked="0"/>
    </xf>
    <xf numFmtId="0" fontId="14" fillId="0" borderId="6" xfId="3333" applyFont="1" applyFill="1" applyBorder="1" applyAlignment="1" applyProtection="1">
      <alignment horizontal="center" vertical="center" wrapText="1"/>
    </xf>
    <xf numFmtId="0" fontId="15" fillId="0" borderId="5" xfId="3333" applyFont="1" applyFill="1" applyBorder="1" applyAlignment="1" applyProtection="1">
      <alignment horizontal="left" vertical="center" wrapText="1"/>
    </xf>
    <xf numFmtId="181" fontId="14" fillId="0" borderId="5" xfId="3333" applyNumberFormat="1" applyFont="1" applyFill="1" applyBorder="1" applyAlignment="1" applyProtection="1">
      <alignment horizontal="center" vertical="center" wrapText="1"/>
    </xf>
    <xf numFmtId="0" fontId="14" fillId="0" borderId="10" xfId="3333" applyFont="1" applyFill="1" applyBorder="1" applyAlignment="1" applyProtection="1">
      <alignment horizontal="center" vertical="center" wrapText="1"/>
    </xf>
    <xf numFmtId="0" fontId="14" fillId="0" borderId="0" xfId="0" applyFont="1" applyFill="1" applyAlignment="1" applyProtection="1">
      <alignment vertical="center" wrapText="1"/>
    </xf>
    <xf numFmtId="49" fontId="14" fillId="0" borderId="0" xfId="3344" applyNumberFormat="1" applyFont="1" applyFill="1" applyAlignment="1" applyProtection="1">
      <alignment vertical="center" wrapText="1"/>
    </xf>
    <xf numFmtId="0" fontId="14" fillId="0" borderId="0" xfId="3344" applyFont="1" applyFill="1" applyAlignment="1" applyProtection="1">
      <alignment horizontal="left" vertical="center" wrapText="1"/>
    </xf>
    <xf numFmtId="0" fontId="14" fillId="0" borderId="0" xfId="3344" applyFont="1" applyFill="1" applyAlignment="1" applyProtection="1">
      <alignment vertical="center" wrapText="1"/>
    </xf>
    <xf numFmtId="183" fontId="14" fillId="0" borderId="0" xfId="3344" applyNumberFormat="1" applyFont="1" applyFill="1" applyAlignment="1" applyProtection="1">
      <alignment horizontal="center" vertical="center" wrapText="1"/>
    </xf>
    <xf numFmtId="0" fontId="14" fillId="0" borderId="0" xfId="3344" applyNumberFormat="1" applyFont="1" applyFill="1" applyAlignment="1" applyProtection="1">
      <alignment horizontal="center" vertical="center" wrapText="1"/>
    </xf>
    <xf numFmtId="49" fontId="8" fillId="0" borderId="4" xfId="0" applyNumberFormat="1" applyFont="1" applyFill="1" applyBorder="1" applyAlignment="1" applyProtection="1">
      <alignment horizontal="center" vertical="center" wrapText="1"/>
    </xf>
    <xf numFmtId="183" fontId="8" fillId="0" borderId="5"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49" fontId="14" fillId="0" borderId="4" xfId="3344" applyNumberFormat="1" applyFont="1" applyFill="1" applyBorder="1" applyAlignment="1" applyProtection="1">
      <alignment horizontal="center" vertical="center" wrapText="1"/>
    </xf>
    <xf numFmtId="0" fontId="14" fillId="0" borderId="5" xfId="3344" applyFont="1" applyFill="1" applyBorder="1" applyAlignment="1" applyProtection="1">
      <alignment horizontal="left" vertical="center" wrapText="1"/>
    </xf>
    <xf numFmtId="0" fontId="14" fillId="0" borderId="5" xfId="3344" applyFont="1" applyFill="1" applyBorder="1" applyAlignment="1" applyProtection="1">
      <alignment horizontal="center" vertical="center" wrapText="1"/>
    </xf>
    <xf numFmtId="183" fontId="14" fillId="0" borderId="5" xfId="3344" applyNumberFormat="1" applyFont="1" applyFill="1" applyBorder="1" applyAlignment="1" applyProtection="1">
      <alignment horizontal="center" vertical="center" wrapText="1"/>
    </xf>
    <xf numFmtId="0" fontId="14" fillId="0" borderId="6" xfId="3344" applyNumberFormat="1" applyFont="1" applyFill="1" applyBorder="1" applyAlignment="1" applyProtection="1">
      <alignment horizontal="center" vertical="center" wrapText="1"/>
    </xf>
    <xf numFmtId="184" fontId="14" fillId="0" borderId="5" xfId="3344" applyNumberFormat="1" applyFont="1" applyFill="1" applyBorder="1" applyAlignment="1" applyProtection="1">
      <alignment horizontal="center" vertical="center" wrapText="1"/>
    </xf>
    <xf numFmtId="185" fontId="14" fillId="0" borderId="5" xfId="3344" applyNumberFormat="1" applyFont="1" applyFill="1" applyBorder="1" applyAlignment="1" applyProtection="1">
      <alignment horizontal="center" vertical="center" wrapText="1"/>
      <protection locked="0"/>
    </xf>
    <xf numFmtId="185" fontId="14" fillId="0" borderId="5" xfId="0" applyNumberFormat="1" applyFont="1" applyFill="1" applyBorder="1" applyAlignment="1" applyProtection="1">
      <alignment horizontal="center" vertical="center" wrapText="1"/>
      <protection locked="0"/>
    </xf>
    <xf numFmtId="180" fontId="14" fillId="0" borderId="0" xfId="3344" applyNumberFormat="1" applyFont="1" applyFill="1" applyAlignment="1" applyProtection="1">
      <alignment vertical="center" wrapText="1"/>
    </xf>
    <xf numFmtId="185" fontId="14" fillId="0" borderId="0" xfId="3344" applyNumberFormat="1" applyFont="1" applyFill="1" applyAlignment="1" applyProtection="1">
      <alignment vertical="center" wrapText="1"/>
    </xf>
    <xf numFmtId="185" fontId="14" fillId="0" borderId="5" xfId="3344" applyNumberFormat="1" applyFont="1" applyFill="1" applyBorder="1" applyAlignment="1" applyProtection="1">
      <alignment horizontal="center" vertical="center" wrapText="1"/>
    </xf>
    <xf numFmtId="0" fontId="15" fillId="0" borderId="5" xfId="3344" applyFont="1" applyFill="1" applyBorder="1" applyAlignment="1" applyProtection="1">
      <alignment horizontal="justify" vertical="center" wrapText="1"/>
    </xf>
    <xf numFmtId="49" fontId="14" fillId="2" borderId="4" xfId="143" applyNumberFormat="1" applyFont="1" applyFill="1" applyBorder="1" applyAlignment="1" applyProtection="1">
      <alignment horizontal="center" vertical="center" wrapText="1"/>
    </xf>
    <xf numFmtId="0" fontId="15" fillId="2" borderId="5" xfId="143" applyFont="1" applyFill="1" applyBorder="1" applyAlignment="1" applyProtection="1">
      <alignment horizontal="justify" vertical="center" wrapText="1"/>
    </xf>
    <xf numFmtId="0" fontId="14" fillId="2" borderId="5" xfId="143" applyFont="1" applyFill="1" applyBorder="1" applyAlignment="1" applyProtection="1">
      <alignment horizontal="center" vertical="center" wrapText="1"/>
    </xf>
    <xf numFmtId="184" fontId="14" fillId="2" borderId="5" xfId="143" applyNumberFormat="1" applyFont="1" applyFill="1" applyBorder="1" applyAlignment="1" applyProtection="1">
      <alignment horizontal="center" vertical="center" wrapText="1"/>
    </xf>
    <xf numFmtId="185" fontId="14" fillId="2" borderId="5" xfId="143" applyNumberFormat="1" applyFont="1" applyFill="1" applyBorder="1" applyAlignment="1" applyProtection="1">
      <alignment horizontal="center" vertical="center" wrapText="1"/>
      <protection locked="0"/>
    </xf>
    <xf numFmtId="186" fontId="14" fillId="0" borderId="0" xfId="3344" applyNumberFormat="1" applyFont="1" applyFill="1" applyAlignment="1" applyProtection="1">
      <alignment vertical="center" wrapText="1"/>
    </xf>
    <xf numFmtId="0" fontId="14" fillId="0" borderId="10" xfId="3344" applyNumberFormat="1" applyFont="1" applyFill="1" applyBorder="1" applyAlignment="1" applyProtection="1">
      <alignment horizontal="center" vertical="center" wrapText="1"/>
    </xf>
    <xf numFmtId="49" fontId="14" fillId="0" borderId="0" xfId="3344" applyNumberFormat="1" applyFont="1" applyFill="1" applyBorder="1" applyAlignment="1" applyProtection="1">
      <alignment horizontal="center" vertical="center" wrapText="1"/>
    </xf>
    <xf numFmtId="183" fontId="14" fillId="0" borderId="0" xfId="3344" applyNumberFormat="1" applyFont="1" applyFill="1" applyBorder="1" applyAlignment="1" applyProtection="1">
      <alignment horizontal="center" vertical="center" wrapText="1"/>
    </xf>
    <xf numFmtId="0" fontId="14" fillId="0" borderId="0" xfId="3344" applyNumberFormat="1" applyFont="1" applyFill="1" applyBorder="1" applyAlignment="1" applyProtection="1">
      <alignment horizontal="center" vertical="center" wrapText="1"/>
    </xf>
    <xf numFmtId="0" fontId="15" fillId="0" borderId="0" xfId="3344" applyFont="1" applyFill="1" applyAlignment="1" applyProtection="1">
      <alignment vertical="center" wrapText="1"/>
    </xf>
    <xf numFmtId="14" fontId="14" fillId="0" borderId="0" xfId="3344" applyNumberFormat="1" applyFont="1" applyFill="1" applyAlignment="1" applyProtection="1">
      <alignment vertical="center" wrapText="1"/>
    </xf>
    <xf numFmtId="0" fontId="6" fillId="0" borderId="0" xfId="3975" applyFill="1" applyProtection="1">
      <alignment vertical="center"/>
    </xf>
    <xf numFmtId="0" fontId="17" fillId="0" borderId="0" xfId="3975" applyFont="1" applyFill="1" applyAlignment="1" applyProtection="1">
      <alignment horizontal="center" vertical="center"/>
    </xf>
    <xf numFmtId="0" fontId="1" fillId="0" borderId="0" xfId="3975" applyFont="1" applyFill="1" applyAlignment="1" applyProtection="1">
      <alignment vertical="center" wrapText="1"/>
    </xf>
    <xf numFmtId="0" fontId="18" fillId="0" borderId="0" xfId="3975" applyFont="1" applyFill="1" applyAlignment="1" applyProtection="1">
      <alignment horizontal="left" vertical="center" wrapText="1"/>
    </xf>
    <xf numFmtId="0" fontId="1" fillId="0" borderId="0" xfId="3978" applyFont="1" applyFill="1" applyAlignment="1" applyProtection="1">
      <alignment vertical="center" wrapText="1"/>
    </xf>
    <xf numFmtId="0" fontId="0" fillId="0" borderId="0" xfId="3975" applyFont="1" applyFill="1" applyAlignment="1" applyProtection="1">
      <alignment vertical="center" wrapText="1"/>
    </xf>
    <xf numFmtId="180" fontId="14" fillId="0" borderId="0" xfId="147" applyNumberFormat="1" applyFont="1" applyAlignment="1">
      <alignment horizontal="center" vertical="center" wrapText="1"/>
    </xf>
    <xf numFmtId="180" fontId="14" fillId="3" borderId="0" xfId="147" applyNumberFormat="1" applyFont="1" applyFill="1" applyAlignment="1">
      <alignment horizontal="center" vertical="center" wrapText="1"/>
    </xf>
    <xf numFmtId="180" fontId="14" fillId="0" borderId="0" xfId="147" applyNumberFormat="1" applyFont="1" applyAlignment="1">
      <alignment vertical="center" wrapText="1"/>
    </xf>
    <xf numFmtId="49" fontId="14" fillId="0" borderId="0" xfId="147" applyNumberFormat="1" applyFont="1" applyAlignment="1">
      <alignment horizontal="center" vertical="center" wrapText="1"/>
    </xf>
    <xf numFmtId="187" fontId="14" fillId="0" borderId="0" xfId="147" applyNumberFormat="1" applyFont="1" applyAlignment="1">
      <alignment horizontal="center" vertical="center" wrapText="1"/>
    </xf>
    <xf numFmtId="0" fontId="66" fillId="0" borderId="0" xfId="147">
      <alignment vertical="center"/>
    </xf>
    <xf numFmtId="49" fontId="14" fillId="0" borderId="5" xfId="147" applyNumberFormat="1" applyFont="1" applyBorder="1" applyAlignment="1">
      <alignment horizontal="center" vertical="center" wrapText="1"/>
    </xf>
    <xf numFmtId="180" fontId="14" fillId="0" borderId="5" xfId="147" applyNumberFormat="1" applyFont="1" applyBorder="1" applyAlignment="1">
      <alignment horizontal="center" vertical="center" wrapText="1"/>
    </xf>
    <xf numFmtId="180" fontId="14" fillId="0" borderId="16" xfId="147" applyNumberFormat="1" applyFont="1" applyBorder="1" applyAlignment="1">
      <alignment horizontal="center" vertical="center" wrapText="1"/>
    </xf>
    <xf numFmtId="180" fontId="14" fillId="0" borderId="5" xfId="147" applyNumberFormat="1" applyFont="1" applyBorder="1" applyAlignment="1">
      <alignment vertical="center" wrapText="1"/>
    </xf>
    <xf numFmtId="49" fontId="14" fillId="0" borderId="16" xfId="147" applyNumberFormat="1" applyFont="1" applyBorder="1" applyAlignment="1">
      <alignment horizontal="center" vertical="center" wrapText="1"/>
    </xf>
    <xf numFmtId="180" fontId="14" fillId="0" borderId="5" xfId="147" applyNumberFormat="1" applyFont="1" applyFill="1" applyBorder="1" applyAlignment="1">
      <alignment horizontal="center" vertical="center" wrapText="1"/>
    </xf>
    <xf numFmtId="49" fontId="15" fillId="0" borderId="5" xfId="147" applyNumberFormat="1" applyFont="1" applyBorder="1" applyAlignment="1">
      <alignment horizontal="center" vertical="center" wrapText="1"/>
    </xf>
    <xf numFmtId="180" fontId="14" fillId="3" borderId="5" xfId="147" applyNumberFormat="1" applyFont="1" applyFill="1" applyBorder="1" applyAlignment="1">
      <alignment vertical="center" wrapText="1"/>
    </xf>
    <xf numFmtId="180" fontId="14" fillId="3" borderId="5" xfId="147" applyNumberFormat="1" applyFont="1" applyFill="1" applyBorder="1" applyAlignment="1">
      <alignment horizontal="center" vertical="center" wrapText="1"/>
    </xf>
    <xf numFmtId="49" fontId="14" fillId="3" borderId="5" xfId="147" applyNumberFormat="1" applyFont="1" applyFill="1" applyBorder="1" applyAlignment="1">
      <alignment horizontal="center" vertical="center" wrapText="1"/>
    </xf>
    <xf numFmtId="182" fontId="14" fillId="0" borderId="5" xfId="147" applyNumberFormat="1" applyFont="1" applyBorder="1" applyAlignment="1">
      <alignment horizontal="center" vertical="center" wrapText="1"/>
    </xf>
    <xf numFmtId="185" fontId="14" fillId="0" borderId="5" xfId="147" applyNumberFormat="1" applyFont="1" applyBorder="1" applyAlignment="1">
      <alignment horizontal="center" vertical="center" wrapText="1"/>
    </xf>
    <xf numFmtId="187" fontId="14" fillId="0" borderId="5" xfId="147" applyNumberFormat="1" applyFont="1" applyBorder="1" applyAlignment="1">
      <alignment horizontal="center" vertical="center" wrapText="1"/>
    </xf>
    <xf numFmtId="188" fontId="14" fillId="0" borderId="0" xfId="147" applyNumberFormat="1" applyFont="1" applyFill="1" applyAlignment="1">
      <alignment horizontal="center" vertical="center" wrapText="1"/>
    </xf>
    <xf numFmtId="0" fontId="19" fillId="3" borderId="15" xfId="147" applyFont="1" applyFill="1" applyBorder="1" applyAlignment="1" applyProtection="1">
      <alignment horizontal="center" vertical="center"/>
    </xf>
    <xf numFmtId="0" fontId="20" fillId="3" borderId="15" xfId="147" applyFont="1" applyFill="1" applyBorder="1" applyAlignment="1" applyProtection="1">
      <alignment horizontal="center" vertical="center"/>
    </xf>
    <xf numFmtId="0" fontId="16" fillId="0" borderId="0" xfId="0" applyFont="1" applyFill="1" applyAlignment="1" applyProtection="1">
      <alignment horizontal="left" vertical="center" wrapText="1"/>
    </xf>
    <xf numFmtId="0" fontId="2" fillId="0" borderId="0" xfId="0" applyFont="1" applyFill="1" applyAlignment="1" applyProtection="1">
      <alignment horizontal="left" vertical="center" wrapText="1"/>
    </xf>
    <xf numFmtId="0" fontId="2" fillId="0" borderId="0" xfId="0" applyFont="1" applyFill="1" applyAlignment="1" applyProtection="1">
      <alignment horizontal="center" vertical="center" wrapText="1"/>
    </xf>
    <xf numFmtId="0" fontId="8" fillId="0" borderId="0"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49" fontId="14" fillId="0" borderId="7" xfId="3344" applyNumberFormat="1" applyFont="1" applyFill="1" applyBorder="1" applyAlignment="1" applyProtection="1">
      <alignment horizontal="center" vertical="center" wrapText="1"/>
    </xf>
    <xf numFmtId="49" fontId="14" fillId="0" borderId="11" xfId="3344" applyNumberFormat="1" applyFont="1" applyFill="1" applyBorder="1" applyAlignment="1" applyProtection="1">
      <alignment horizontal="center" vertical="center" wrapText="1"/>
    </xf>
    <xf numFmtId="0" fontId="2" fillId="0" borderId="0" xfId="3333" applyFont="1" applyFill="1" applyAlignment="1" applyProtection="1">
      <alignment horizontal="center" vertical="center" wrapText="1"/>
    </xf>
    <xf numFmtId="0" fontId="8" fillId="0" borderId="14" xfId="3333" applyFont="1" applyFill="1" applyBorder="1" applyAlignment="1" applyProtection="1">
      <alignment horizontal="left" vertical="center" wrapText="1"/>
    </xf>
    <xf numFmtId="0" fontId="8" fillId="0" borderId="1" xfId="3333" applyFont="1" applyFill="1" applyBorder="1" applyAlignment="1" applyProtection="1">
      <alignment horizontal="center" vertical="center" wrapText="1"/>
    </xf>
    <xf numFmtId="0" fontId="8" fillId="0" borderId="2" xfId="3333" applyFont="1" applyFill="1" applyBorder="1" applyAlignment="1" applyProtection="1">
      <alignment horizontal="center" vertical="center" wrapText="1"/>
    </xf>
    <xf numFmtId="0" fontId="8" fillId="0" borderId="3" xfId="3333" applyFont="1" applyFill="1" applyBorder="1" applyAlignment="1" applyProtection="1">
      <alignment horizontal="center" vertical="center" wrapText="1"/>
    </xf>
    <xf numFmtId="49" fontId="14" fillId="0" borderId="7" xfId="3333" applyNumberFormat="1" applyFont="1" applyFill="1" applyBorder="1" applyAlignment="1" applyProtection="1">
      <alignment horizontal="center" vertical="center" wrapText="1"/>
    </xf>
    <xf numFmtId="49" fontId="14" fillId="0" borderId="11" xfId="3333" applyNumberFormat="1" applyFont="1" applyFill="1" applyBorder="1" applyAlignment="1" applyProtection="1">
      <alignment horizontal="center" vertical="center" wrapText="1"/>
    </xf>
    <xf numFmtId="0" fontId="2" fillId="0" borderId="0" xfId="3976" applyFont="1" applyFill="1" applyAlignment="1" applyProtection="1">
      <alignment horizontal="left" vertical="center"/>
    </xf>
    <xf numFmtId="0" fontId="11" fillId="0" borderId="0" xfId="3976" applyFont="1" applyFill="1" applyBorder="1" applyAlignment="1" applyProtection="1">
      <alignment horizontal="left" vertical="center"/>
    </xf>
    <xf numFmtId="0" fontId="9" fillId="0" borderId="12" xfId="3976" applyFont="1" applyFill="1" applyBorder="1" applyAlignment="1" applyProtection="1">
      <alignment horizontal="left" vertical="center" wrapText="1"/>
    </xf>
    <xf numFmtId="0" fontId="9" fillId="0" borderId="13" xfId="3976" applyFont="1" applyFill="1" applyBorder="1" applyAlignment="1" applyProtection="1">
      <alignment horizontal="left" vertical="center" wrapText="1"/>
    </xf>
    <xf numFmtId="0" fontId="9" fillId="0" borderId="9" xfId="3976" applyFont="1" applyFill="1" applyBorder="1" applyAlignment="1" applyProtection="1">
      <alignment horizontal="left" vertical="center" wrapText="1"/>
    </xf>
    <xf numFmtId="0" fontId="11" fillId="0" borderId="1" xfId="3976" applyFont="1" applyFill="1" applyBorder="1" applyAlignment="1" applyProtection="1">
      <alignment horizontal="center" vertical="center" wrapText="1"/>
    </xf>
    <xf numFmtId="0" fontId="11" fillId="0" borderId="2" xfId="3976" applyFont="1" applyFill="1" applyBorder="1" applyAlignment="1" applyProtection="1">
      <alignment horizontal="center" vertical="center" wrapText="1"/>
    </xf>
    <xf numFmtId="0" fontId="9" fillId="0" borderId="4" xfId="3976" applyFont="1" applyFill="1" applyBorder="1" applyAlignment="1" applyProtection="1">
      <alignment horizontal="center" vertical="center" wrapText="1"/>
    </xf>
    <xf numFmtId="0" fontId="9" fillId="0" borderId="5" xfId="3976" applyFont="1" applyFill="1" applyBorder="1" applyAlignment="1" applyProtection="1">
      <alignment horizontal="center" vertical="center" wrapText="1"/>
    </xf>
    <xf numFmtId="180" fontId="9" fillId="0" borderId="5" xfId="3976" applyNumberFormat="1" applyFont="1" applyFill="1" applyBorder="1" applyAlignment="1" applyProtection="1">
      <alignment horizontal="right" vertical="center" wrapText="1"/>
    </xf>
    <xf numFmtId="0" fontId="9" fillId="0" borderId="5" xfId="3976" applyFont="1" applyFill="1" applyBorder="1" applyAlignment="1" applyProtection="1">
      <alignment horizontal="right" vertical="center" wrapText="1"/>
    </xf>
    <xf numFmtId="184" fontId="9" fillId="0" borderId="5" xfId="3976" applyNumberFormat="1" applyFont="1" applyFill="1" applyBorder="1" applyAlignment="1" applyProtection="1">
      <alignment horizontal="right" vertical="center" wrapText="1"/>
    </xf>
    <xf numFmtId="0" fontId="9" fillId="0" borderId="7" xfId="3976" applyFont="1" applyFill="1" applyBorder="1" applyAlignment="1" applyProtection="1">
      <alignment horizontal="center" vertical="center" wrapText="1"/>
    </xf>
    <xf numFmtId="0" fontId="9" fillId="0" borderId="11" xfId="3976" applyFont="1" applyFill="1" applyBorder="1" applyAlignment="1" applyProtection="1">
      <alignment horizontal="center" vertical="center" wrapText="1"/>
    </xf>
    <xf numFmtId="180" fontId="9" fillId="0" borderId="11" xfId="3976" applyNumberFormat="1" applyFont="1" applyFill="1" applyBorder="1" applyAlignment="1" applyProtection="1">
      <alignment horizontal="right" vertical="center" wrapText="1"/>
    </xf>
    <xf numFmtId="0" fontId="9" fillId="0" borderId="11" xfId="3976" applyFont="1" applyFill="1" applyBorder="1" applyAlignment="1" applyProtection="1">
      <alignment horizontal="right" vertical="center" wrapText="1"/>
    </xf>
    <xf numFmtId="0" fontId="2" fillId="0" borderId="0" xfId="3977" applyFont="1" applyFill="1" applyAlignment="1" applyProtection="1">
      <alignment horizontal="left" vertical="center"/>
    </xf>
    <xf numFmtId="0" fontId="8" fillId="0" borderId="0" xfId="3977" applyFont="1" applyFill="1" applyBorder="1" applyAlignment="1" applyProtection="1">
      <alignment horizontal="left" vertical="center"/>
    </xf>
    <xf numFmtId="0" fontId="8" fillId="0" borderId="2" xfId="3977" applyFont="1" applyFill="1" applyBorder="1" applyAlignment="1" applyProtection="1">
      <alignment horizontal="center" vertical="center" wrapText="1"/>
    </xf>
    <xf numFmtId="0" fontId="0" fillId="0" borderId="5" xfId="3977" applyFont="1" applyFill="1" applyBorder="1" applyAlignment="1" applyProtection="1">
      <alignment horizontal="left" vertical="center" wrapText="1"/>
    </xf>
    <xf numFmtId="0" fontId="1" fillId="0" borderId="5" xfId="3977" applyFont="1" applyFill="1" applyBorder="1" applyAlignment="1" applyProtection="1">
      <alignment horizontal="left" vertical="center" wrapText="1"/>
    </xf>
    <xf numFmtId="0" fontId="1" fillId="0" borderId="7" xfId="3977" applyFont="1" applyFill="1" applyBorder="1" applyAlignment="1" applyProtection="1">
      <alignment horizontal="center" vertical="center" wrapText="1"/>
    </xf>
    <xf numFmtId="0" fontId="1" fillId="0" borderId="11" xfId="3977" applyFont="1" applyFill="1" applyBorder="1" applyAlignment="1" applyProtection="1">
      <alignment horizontal="center" vertical="center" wrapText="1"/>
    </xf>
    <xf numFmtId="0" fontId="2" fillId="0" borderId="0" xfId="3978" applyFont="1" applyAlignment="1" applyProtection="1">
      <alignment horizontal="left" vertical="center"/>
    </xf>
    <xf numFmtId="0" fontId="8" fillId="0" borderId="0" xfId="3978" applyFont="1" applyBorder="1" applyAlignment="1" applyProtection="1">
      <alignment horizontal="left" vertical="center"/>
    </xf>
    <xf numFmtId="0" fontId="1" fillId="0" borderId="5" xfId="3973" applyFont="1" applyFill="1" applyBorder="1" applyAlignment="1" applyProtection="1">
      <alignment horizontal="center" vertical="center"/>
    </xf>
    <xf numFmtId="0" fontId="1" fillId="0" borderId="5" xfId="3973" applyFont="1" applyFill="1" applyBorder="1" applyAlignment="1" applyProtection="1">
      <alignment horizontal="center" vertical="center" wrapText="1"/>
    </xf>
    <xf numFmtId="0" fontId="10" fillId="0" borderId="5" xfId="3978" applyFont="1" applyFill="1" applyBorder="1" applyAlignment="1" applyProtection="1">
      <alignment horizontal="center" vertical="center" wrapText="1"/>
    </xf>
    <xf numFmtId="0" fontId="1" fillId="0" borderId="5" xfId="3978" applyFont="1" applyFill="1" applyBorder="1" applyAlignment="1" applyProtection="1">
      <alignment horizontal="center" vertical="center" wrapText="1"/>
    </xf>
    <xf numFmtId="0" fontId="1" fillId="0" borderId="11" xfId="3973" applyFont="1" applyFill="1" applyBorder="1" applyAlignment="1" applyProtection="1">
      <alignment horizontal="center" vertical="center"/>
    </xf>
    <xf numFmtId="0" fontId="2" fillId="0" borderId="0" xfId="3912" applyFont="1" applyBorder="1" applyAlignment="1" applyProtection="1">
      <alignment horizontal="left" vertical="center" wrapText="1"/>
    </xf>
    <xf numFmtId="0" fontId="5" fillId="0" borderId="8" xfId="3340" applyFont="1" applyBorder="1" applyAlignment="1" applyProtection="1">
      <alignment horizontal="left" vertical="center" wrapText="1"/>
    </xf>
    <xf numFmtId="0" fontId="5" fillId="0" borderId="9" xfId="3340" applyFont="1" applyBorder="1" applyAlignment="1" applyProtection="1">
      <alignment horizontal="left" vertical="center" wrapText="1"/>
    </xf>
    <xf numFmtId="0" fontId="1" fillId="0" borderId="0" xfId="3340" applyFont="1" applyAlignment="1" applyProtection="1">
      <alignment horizontal="left" vertical="center" wrapText="1"/>
    </xf>
    <xf numFmtId="0" fontId="1" fillId="0" borderId="0" xfId="3340" applyFont="1" applyAlignment="1" applyProtection="1">
      <alignment horizontal="left" vertical="center"/>
    </xf>
  </cellXfs>
  <cellStyles count="5189">
    <cellStyle name="_IP-PBX(V1R1)中文报价模版-20081201（修正版）" xfId="4"/>
    <cellStyle name="_IP-PBX(V1R1)中文报价模版-20081201（修正版） 10" xfId="140"/>
    <cellStyle name="_IP-PBX(V1R1)中文报价模版-20081201（修正版） 100" xfId="144"/>
    <cellStyle name="_IP-PBX(V1R1)中文报价模版-20081201（修正版） 101" xfId="148"/>
    <cellStyle name="_IP-PBX(V1R1)中文报价模版-20081201（修正版） 102" xfId="149"/>
    <cellStyle name="_IP-PBX(V1R1)中文报价模版-20081201（修正版） 103" xfId="150"/>
    <cellStyle name="_IP-PBX(V1R1)中文报价模版-20081201（修正版） 104" xfId="151"/>
    <cellStyle name="_IP-PBX(V1R1)中文报价模版-20081201（修正版） 105" xfId="111"/>
    <cellStyle name="_IP-PBX(V1R1)中文报价模版-20081201（修正版） 106" xfId="152"/>
    <cellStyle name="_IP-PBX(V1R1)中文报价模版-20081201（修正版） 107" xfId="118"/>
    <cellStyle name="_IP-PBX(V1R1)中文报价模版-20081201（修正版） 108" xfId="120"/>
    <cellStyle name="_IP-PBX(V1R1)中文报价模版-20081201（修正版） 109" xfId="64"/>
    <cellStyle name="_IP-PBX(V1R1)中文报价模版-20081201（修正版） 11" xfId="159"/>
    <cellStyle name="_IP-PBX(V1R1)中文报价模版-20081201（修正版） 12" xfId="117"/>
    <cellStyle name="_IP-PBX(V1R1)中文报价模版-20081201（修正版） 13" xfId="126"/>
    <cellStyle name="_IP-PBX(V1R1)中文报价模版-20081201（修正版） 14" xfId="133"/>
    <cellStyle name="_IP-PBX(V1R1)中文报价模版-20081201（修正版） 15" xfId="164"/>
    <cellStyle name="_IP-PBX(V1R1)中文报价模版-20081201（修正版） 16" xfId="174"/>
    <cellStyle name="_IP-PBX(V1R1)中文报价模版-20081201（修正版） 17" xfId="34"/>
    <cellStyle name="_IP-PBX(V1R1)中文报价模版-20081201（修正版） 18" xfId="183"/>
    <cellStyle name="_IP-PBX(V1R1)中文报价模版-20081201（修正版） 19" xfId="191"/>
    <cellStyle name="_IP-PBX(V1R1)中文报价模版-20081201（修正版） 2" xfId="198"/>
    <cellStyle name="_IP-PBX(V1R1)中文报价模版-20081201（修正版） 20" xfId="163"/>
    <cellStyle name="_IP-PBX(V1R1)中文报价模版-20081201（修正版） 21" xfId="173"/>
    <cellStyle name="_IP-PBX(V1R1)中文报价模版-20081201（修正版） 22" xfId="33"/>
    <cellStyle name="_IP-PBX(V1R1)中文报价模版-20081201（修正版） 23" xfId="182"/>
    <cellStyle name="_IP-PBX(V1R1)中文报价模版-20081201（修正版） 24" xfId="190"/>
    <cellStyle name="_IP-PBX(V1R1)中文报价模版-20081201（修正版） 25" xfId="203"/>
    <cellStyle name="_IP-PBX(V1R1)中文报价模版-20081201（修正版） 26" xfId="208"/>
    <cellStyle name="_IP-PBX(V1R1)中文报价模版-20081201（修正版） 27" xfId="213"/>
    <cellStyle name="_IP-PBX(V1R1)中文报价模版-20081201（修正版） 28" xfId="218"/>
    <cellStyle name="_IP-PBX(V1R1)中文报价模版-20081201（修正版） 29" xfId="223"/>
    <cellStyle name="_IP-PBX(V1R1)中文报价模版-20081201（修正版） 3" xfId="231"/>
    <cellStyle name="_IP-PBX(V1R1)中文报价模版-20081201（修正版） 30" xfId="202"/>
    <cellStyle name="_IP-PBX(V1R1)中文报价模版-20081201（修正版） 31" xfId="207"/>
    <cellStyle name="_IP-PBX(V1R1)中文报价模版-20081201（修正版） 32" xfId="212"/>
    <cellStyle name="_IP-PBX(V1R1)中文报价模版-20081201（修正版） 33" xfId="217"/>
    <cellStyle name="_IP-PBX(V1R1)中文报价模版-20081201（修正版） 34" xfId="222"/>
    <cellStyle name="_IP-PBX(V1R1)中文报价模版-20081201（修正版） 35" xfId="236"/>
    <cellStyle name="_IP-PBX(V1R1)中文报价模版-20081201（修正版） 36" xfId="240"/>
    <cellStyle name="_IP-PBX(V1R1)中文报价模版-20081201（修正版） 37" xfId="248"/>
    <cellStyle name="_IP-PBX(V1R1)中文报价模版-20081201（修正版） 38" xfId="256"/>
    <cellStyle name="_IP-PBX(V1R1)中文报价模版-20081201（修正版） 39" xfId="264"/>
    <cellStyle name="_IP-PBX(V1R1)中文报价模版-20081201（修正版） 4" xfId="274"/>
    <cellStyle name="_IP-PBX(V1R1)中文报价模版-20081201（修正版） 40" xfId="235"/>
    <cellStyle name="_IP-PBX(V1R1)中文报价模版-20081201（修正版） 41" xfId="239"/>
    <cellStyle name="_IP-PBX(V1R1)中文报价模版-20081201（修正版） 42" xfId="247"/>
    <cellStyle name="_IP-PBX(V1R1)中文报价模版-20081201（修正版） 43" xfId="255"/>
    <cellStyle name="_IP-PBX(V1R1)中文报价模版-20081201（修正版） 44" xfId="263"/>
    <cellStyle name="_IP-PBX(V1R1)中文报价模版-20081201（修正版） 45" xfId="282"/>
    <cellStyle name="_IP-PBX(V1R1)中文报价模版-20081201（修正版） 46" xfId="290"/>
    <cellStyle name="_IP-PBX(V1R1)中文报价模版-20081201（修正版） 47" xfId="299"/>
    <cellStyle name="_IP-PBX(V1R1)中文报价模版-20081201（修正版） 48" xfId="307"/>
    <cellStyle name="_IP-PBX(V1R1)中文报价模版-20081201（修正版） 49" xfId="316"/>
    <cellStyle name="_IP-PBX(V1R1)中文报价模版-20081201（修正版） 5" xfId="326"/>
    <cellStyle name="_IP-PBX(V1R1)中文报价模版-20081201（修正版） 50" xfId="281"/>
    <cellStyle name="_IP-PBX(V1R1)中文报价模版-20081201（修正版） 51" xfId="289"/>
    <cellStyle name="_IP-PBX(V1R1)中文报价模版-20081201（修正版） 52" xfId="298"/>
    <cellStyle name="_IP-PBX(V1R1)中文报价模版-20081201（修正版） 53" xfId="306"/>
    <cellStyle name="_IP-PBX(V1R1)中文报价模版-20081201（修正版） 54" xfId="315"/>
    <cellStyle name="_IP-PBX(V1R1)中文报价模版-20081201（修正版） 55" xfId="39"/>
    <cellStyle name="_IP-PBX(V1R1)中文报价模版-20081201（修正版） 56" xfId="329"/>
    <cellStyle name="_IP-PBX(V1R1)中文报价模版-20081201（修正版） 57" xfId="332"/>
    <cellStyle name="_IP-PBX(V1R1)中文报价模版-20081201（修正版） 58" xfId="335"/>
    <cellStyle name="_IP-PBX(V1R1)中文报价模版-20081201（修正版） 59" xfId="338"/>
    <cellStyle name="_IP-PBX(V1R1)中文报价模版-20081201（修正版） 6" xfId="348"/>
    <cellStyle name="_IP-PBX(V1R1)中文报价模版-20081201（修正版） 60" xfId="38"/>
    <cellStyle name="_IP-PBX(V1R1)中文报价模版-20081201（修正版） 61" xfId="328"/>
    <cellStyle name="_IP-PBX(V1R1)中文报价模版-20081201（修正版） 62" xfId="331"/>
    <cellStyle name="_IP-PBX(V1R1)中文报价模版-20081201（修正版） 63" xfId="334"/>
    <cellStyle name="_IP-PBX(V1R1)中文报价模版-20081201（修正版） 64" xfId="337"/>
    <cellStyle name="_IP-PBX(V1R1)中文报价模版-20081201（修正版） 65" xfId="350"/>
    <cellStyle name="_IP-PBX(V1R1)中文报价模版-20081201（修正版） 66" xfId="352"/>
    <cellStyle name="_IP-PBX(V1R1)中文报价模版-20081201（修正版） 67" xfId="354"/>
    <cellStyle name="_IP-PBX(V1R1)中文报价模版-20081201（修正版） 68" xfId="357"/>
    <cellStyle name="_IP-PBX(V1R1)中文报价模版-20081201（修正版） 69" xfId="361"/>
    <cellStyle name="_IP-PBX(V1R1)中文报价模版-20081201（修正版） 7" xfId="370"/>
    <cellStyle name="_IP-PBX(V1R1)中文报价模版-20081201（修正版） 70" xfId="349"/>
    <cellStyle name="_IP-PBX(V1R1)中文报价模版-20081201（修正版） 71" xfId="351"/>
    <cellStyle name="_IP-PBX(V1R1)中文报价模版-20081201（修正版） 72" xfId="353"/>
    <cellStyle name="_IP-PBX(V1R1)中文报价模版-20081201（修正版） 73" xfId="356"/>
    <cellStyle name="_IP-PBX(V1R1)中文报价模版-20081201（修正版） 74" xfId="360"/>
    <cellStyle name="_IP-PBX(V1R1)中文报价模版-20081201（修正版） 75" xfId="374"/>
    <cellStyle name="_IP-PBX(V1R1)中文报价模版-20081201（修正版） 76" xfId="378"/>
    <cellStyle name="_IP-PBX(V1R1)中文报价模版-20081201（修正版） 77" xfId="382"/>
    <cellStyle name="_IP-PBX(V1R1)中文报价模版-20081201（修正版） 78" xfId="386"/>
    <cellStyle name="_IP-PBX(V1R1)中文报价模版-20081201（修正版） 79" xfId="391"/>
    <cellStyle name="_IP-PBX(V1R1)中文报价模版-20081201（修正版） 8" xfId="399"/>
    <cellStyle name="_IP-PBX(V1R1)中文报价模版-20081201（修正版） 80" xfId="373"/>
    <cellStyle name="_IP-PBX(V1R1)中文报价模版-20081201（修正版） 81" xfId="377"/>
    <cellStyle name="_IP-PBX(V1R1)中文报价模版-20081201（修正版） 82" xfId="381"/>
    <cellStyle name="_IP-PBX(V1R1)中文报价模版-20081201（修正版） 83" xfId="385"/>
    <cellStyle name="_IP-PBX(V1R1)中文报价模版-20081201（修正版） 84" xfId="390"/>
    <cellStyle name="_IP-PBX(V1R1)中文报价模版-20081201（修正版） 85" xfId="404"/>
    <cellStyle name="_IP-PBX(V1R1)中文报价模版-20081201（修正版） 86" xfId="408"/>
    <cellStyle name="_IP-PBX(V1R1)中文报价模版-20081201（修正版） 87" xfId="412"/>
    <cellStyle name="_IP-PBX(V1R1)中文报价模版-20081201（修正版） 88" xfId="416"/>
    <cellStyle name="_IP-PBX(V1R1)中文报价模版-20081201（修正版） 89" xfId="420"/>
    <cellStyle name="_IP-PBX(V1R1)中文报价模版-20081201（修正版） 9" xfId="428"/>
    <cellStyle name="_IP-PBX(V1R1)中文报价模版-20081201（修正版） 90" xfId="403"/>
    <cellStyle name="_IP-PBX(V1R1)中文报价模版-20081201（修正版） 91" xfId="407"/>
    <cellStyle name="_IP-PBX(V1R1)中文报价模版-20081201（修正版） 92" xfId="411"/>
    <cellStyle name="_IP-PBX(V1R1)中文报价模版-20081201（修正版） 93" xfId="415"/>
    <cellStyle name="_IP-PBX(V1R1)中文报价模版-20081201（修正版） 94" xfId="419"/>
    <cellStyle name="_IP-PBX(V1R1)中文报价模版-20081201（修正版） 95" xfId="14"/>
    <cellStyle name="_IP-PBX(V1R1)中文报价模版-20081201（修正版） 96" xfId="431"/>
    <cellStyle name="_IP-PBX(V1R1)中文报价模版-20081201（修正版） 97" xfId="437"/>
    <cellStyle name="_IP-PBX(V1R1)中文报价模版-20081201（修正版） 98" xfId="443"/>
    <cellStyle name="_IP-PBX(V1R1)中文报价模版-20081201（修正版） 99" xfId="448"/>
    <cellStyle name="20% - Accent1" xfId="450"/>
    <cellStyle name="20% - Accent2" xfId="452"/>
    <cellStyle name="20% - Accent3" xfId="454"/>
    <cellStyle name="20% - Accent4" xfId="456"/>
    <cellStyle name="20% - Accent5" xfId="458"/>
    <cellStyle name="20% - Accent6" xfId="460"/>
    <cellStyle name="20% - 强调文字颜色 1 10" xfId="172"/>
    <cellStyle name="20% - 强调文字颜色 1 11" xfId="30"/>
    <cellStyle name="20% - 强调文字颜色 1 12" xfId="180"/>
    <cellStyle name="20% - 强调文字颜色 1 13" xfId="188"/>
    <cellStyle name="20% - 强调文字颜色 1 2" xfId="3"/>
    <cellStyle name="20% - 强调文字颜色 1 2 10" xfId="139"/>
    <cellStyle name="20% - 强调文字颜色 1 2 11" xfId="158"/>
    <cellStyle name="20% - 强调文字颜色 1 2 12" xfId="116"/>
    <cellStyle name="20% - 强调文字颜色 1 2 13" xfId="125"/>
    <cellStyle name="20% - 强调文字颜色 1 2 14" xfId="132"/>
    <cellStyle name="20% - 强调文字颜色 1 2 15" xfId="162"/>
    <cellStyle name="20% - 强调文字颜色 1 2 16" xfId="167"/>
    <cellStyle name="20% - 强调文字颜色 1 2 17" xfId="25"/>
    <cellStyle name="20% - 强调文字颜色 1 2 18" xfId="176"/>
    <cellStyle name="20% - 强调文字颜色 1 2 19" xfId="185"/>
    <cellStyle name="20% - 强调文字颜色 1 2 2" xfId="197"/>
    <cellStyle name="20% - 强调文字颜色 1 2 20" xfId="161"/>
    <cellStyle name="20% - 强调文字颜色 1 2 21" xfId="166"/>
    <cellStyle name="20% - 强调文字颜色 1 2 22" xfId="24"/>
    <cellStyle name="20% - 强调文字颜色 1 2 23" xfId="175"/>
    <cellStyle name="20% - 强调文字颜色 1 2 24" xfId="184"/>
    <cellStyle name="20% - 强调文字颜色 1 2 25" xfId="200"/>
    <cellStyle name="20% - 强调文字颜色 1 2 26" xfId="205"/>
    <cellStyle name="20% - 强调文字颜色 1 2 27" xfId="210"/>
    <cellStyle name="20% - 强调文字颜色 1 2 28" xfId="215"/>
    <cellStyle name="20% - 强调文字颜色 1 2 29" xfId="220"/>
    <cellStyle name="20% - 强调文字颜色 1 2 3" xfId="230"/>
    <cellStyle name="20% - 强调文字颜色 1 2 30" xfId="199"/>
    <cellStyle name="20% - 强调文字颜色 1 2 31" xfId="204"/>
    <cellStyle name="20% - 强调文字颜色 1 2 32" xfId="209"/>
    <cellStyle name="20% - 强调文字颜色 1 2 33" xfId="214"/>
    <cellStyle name="20% - 强调文字颜色 1 2 34" xfId="219"/>
    <cellStyle name="20% - 强调文字颜色 1 2 35" xfId="233"/>
    <cellStyle name="20% - 强调文字颜色 1 2 36" xfId="238"/>
    <cellStyle name="20% - 强调文字颜色 1 2 37" xfId="243"/>
    <cellStyle name="20% - 强调文字颜色 1 2 38" xfId="251"/>
    <cellStyle name="20% - 强调文字颜色 1 2 39" xfId="259"/>
    <cellStyle name="20% - 强调文字颜色 1 2 4" xfId="272"/>
    <cellStyle name="20% - 强调文字颜色 1 2 40" xfId="232"/>
    <cellStyle name="20% - 强调文字颜色 1 2 41" xfId="237"/>
    <cellStyle name="20% - 强调文字颜色 1 2 42" xfId="242"/>
    <cellStyle name="20% - 强调文字颜色 1 2 43" xfId="250"/>
    <cellStyle name="20% - 强调文字颜色 1 2 44" xfId="258"/>
    <cellStyle name="20% - 强调文字颜色 1 2 45" xfId="277"/>
    <cellStyle name="20% - 强调文字颜色 1 2 46" xfId="285"/>
    <cellStyle name="20% - 强调文字颜色 1 2 47" xfId="294"/>
    <cellStyle name="20% - 强调文字颜色 1 2 48" xfId="304"/>
    <cellStyle name="20% - 强调文字颜色 1 2 49" xfId="313"/>
    <cellStyle name="20% - 强调文字颜色 1 2 5" xfId="323"/>
    <cellStyle name="20% - 强调文字颜色 1 2 50" xfId="276"/>
    <cellStyle name="20% - 强调文字颜色 1 2 51" xfId="284"/>
    <cellStyle name="20% - 强调文字颜色 1 2 52" xfId="293"/>
    <cellStyle name="20% - 强调文字颜色 1 2 53" xfId="303"/>
    <cellStyle name="20% - 强调文字颜色 1 2 54" xfId="312"/>
    <cellStyle name="20% - 强调文字颜色 1 2 6" xfId="345"/>
    <cellStyle name="20% - 强调文字颜色 1 2 7" xfId="367"/>
    <cellStyle name="20% - 强调文字颜色 1 2 8" xfId="396"/>
    <cellStyle name="20% - 强调文字颜色 1 2 9" xfId="425"/>
    <cellStyle name="20% - 强调文字颜色 1 3" xfId="461"/>
    <cellStyle name="20% - 强调文字颜色 1 4" xfId="462"/>
    <cellStyle name="20% - 强调文字颜色 1 5" xfId="463"/>
    <cellStyle name="20% - 强调文字颜色 1 6" xfId="464"/>
    <cellStyle name="20% - 强调文字颜色 1 7" xfId="465"/>
    <cellStyle name="20% - 强调文字颜色 1 8" xfId="466"/>
    <cellStyle name="20% - 强调文字颜色 1 9" xfId="467"/>
    <cellStyle name="20% - 强调文字颜色 2 10" xfId="472"/>
    <cellStyle name="20% - 强调文字颜色 2 11" xfId="477"/>
    <cellStyle name="20% - 强调文字颜色 2 12" xfId="481"/>
    <cellStyle name="20% - 强调文字颜色 2 13" xfId="484"/>
    <cellStyle name="20% - 强调文字颜色 2 2" xfId="490"/>
    <cellStyle name="20% - 强调文字颜色 2 2 10" xfId="493"/>
    <cellStyle name="20% - 强调文字颜色 2 2 11" xfId="496"/>
    <cellStyle name="20% - 强调文字颜色 2 2 12" xfId="498"/>
    <cellStyle name="20% - 强调文字颜色 2 2 13" xfId="500"/>
    <cellStyle name="20% - 强调文字颜色 2 2 14" xfId="502"/>
    <cellStyle name="20% - 强调文字颜色 2 2 15" xfId="505"/>
    <cellStyle name="20% - 强调文字颜色 2 2 16" xfId="508"/>
    <cellStyle name="20% - 强调文字颜色 2 2 17" xfId="511"/>
    <cellStyle name="20% - 强调文字颜色 2 2 18" xfId="515"/>
    <cellStyle name="20% - 强调文字颜色 2 2 19" xfId="519"/>
    <cellStyle name="20% - 强调文字颜色 2 2 2" xfId="521"/>
    <cellStyle name="20% - 强调文字颜色 2 2 20" xfId="504"/>
    <cellStyle name="20% - 强调文字颜色 2 2 21" xfId="507"/>
    <cellStyle name="20% - 强调文字颜色 2 2 22" xfId="510"/>
    <cellStyle name="20% - 强调文字颜色 2 2 23" xfId="514"/>
    <cellStyle name="20% - 强调文字颜色 2 2 24" xfId="518"/>
    <cellStyle name="20% - 强调文字颜色 2 2 25" xfId="523"/>
    <cellStyle name="20% - 强调文字颜色 2 2 26" xfId="525"/>
    <cellStyle name="20% - 强调文字颜色 2 2 27" xfId="527"/>
    <cellStyle name="20% - 强调文字颜色 2 2 28" xfId="529"/>
    <cellStyle name="20% - 强调文字颜色 2 2 29" xfId="531"/>
    <cellStyle name="20% - 强调文字颜色 2 2 3" xfId="533"/>
    <cellStyle name="20% - 强调文字颜色 2 2 30" xfId="522"/>
    <cellStyle name="20% - 强调文字颜色 2 2 31" xfId="524"/>
    <cellStyle name="20% - 强调文字颜色 2 2 32" xfId="526"/>
    <cellStyle name="20% - 强调文字颜色 2 2 33" xfId="528"/>
    <cellStyle name="20% - 强调文字颜色 2 2 34" xfId="530"/>
    <cellStyle name="20% - 强调文字颜色 2 2 35" xfId="535"/>
    <cellStyle name="20% - 强调文字颜色 2 2 36" xfId="537"/>
    <cellStyle name="20% - 强调文字颜色 2 2 37" xfId="539"/>
    <cellStyle name="20% - 强调文字颜色 2 2 38" xfId="542"/>
    <cellStyle name="20% - 强调文字颜色 2 2 39" xfId="545"/>
    <cellStyle name="20% - 强调文字颜色 2 2 4" xfId="547"/>
    <cellStyle name="20% - 强调文字颜色 2 2 40" xfId="534"/>
    <cellStyle name="20% - 强调文字颜色 2 2 41" xfId="536"/>
    <cellStyle name="20% - 强调文字颜色 2 2 42" xfId="538"/>
    <cellStyle name="20% - 强调文字颜色 2 2 43" xfId="541"/>
    <cellStyle name="20% - 强调文字颜色 2 2 44" xfId="544"/>
    <cellStyle name="20% - 强调文字颜色 2 2 45" xfId="549"/>
    <cellStyle name="20% - 强调文字颜色 2 2 46" xfId="552"/>
    <cellStyle name="20% - 强调文字颜色 2 2 47" xfId="554"/>
    <cellStyle name="20% - 强调文字颜色 2 2 48" xfId="556"/>
    <cellStyle name="20% - 强调文字颜色 2 2 49" xfId="558"/>
    <cellStyle name="20% - 强调文字颜色 2 2 5" xfId="559"/>
    <cellStyle name="20% - 强调文字颜色 2 2 50" xfId="548"/>
    <cellStyle name="20% - 强调文字颜色 2 2 51" xfId="551"/>
    <cellStyle name="20% - 强调文字颜色 2 2 52" xfId="553"/>
    <cellStyle name="20% - 强调文字颜色 2 2 53" xfId="555"/>
    <cellStyle name="20% - 强调文字颜色 2 2 54" xfId="557"/>
    <cellStyle name="20% - 强调文字颜色 2 2 6" xfId="560"/>
    <cellStyle name="20% - 强调文字颜色 2 2 7" xfId="561"/>
    <cellStyle name="20% - 强调文字颜色 2 2 8" xfId="562"/>
    <cellStyle name="20% - 强调文字颜色 2 2 9" xfId="563"/>
    <cellStyle name="20% - 强调文字颜色 2 3" xfId="569"/>
    <cellStyle name="20% - 强调文字颜色 2 4" xfId="575"/>
    <cellStyle name="20% - 强调文字颜色 2 5" xfId="576"/>
    <cellStyle name="20% - 强调文字颜色 2 6" xfId="577"/>
    <cellStyle name="20% - 强调文字颜色 2 7" xfId="578"/>
    <cellStyle name="20% - 强调文字颜色 2 8" xfId="579"/>
    <cellStyle name="20% - 强调文字颜色 2 9" xfId="580"/>
    <cellStyle name="20% - 强调文字颜色 3 10" xfId="324"/>
    <cellStyle name="20% - 强调文字颜色 3 11" xfId="346"/>
    <cellStyle name="20% - 强调文字颜色 3 12" xfId="368"/>
    <cellStyle name="20% - 强调文字颜色 3 13" xfId="397"/>
    <cellStyle name="20% - 强调文字颜色 3 2" xfId="584"/>
    <cellStyle name="20% - 强调文字颜色 3 2 10" xfId="585"/>
    <cellStyle name="20% - 强调文字颜色 3 2 11" xfId="586"/>
    <cellStyle name="20% - 强调文字颜色 3 2 12" xfId="587"/>
    <cellStyle name="20% - 强调文字颜色 3 2 13" xfId="588"/>
    <cellStyle name="20% - 强调文字颜色 3 2 14" xfId="589"/>
    <cellStyle name="20% - 强调文字颜色 3 2 15" xfId="591"/>
    <cellStyle name="20% - 强调文字颜色 3 2 16" xfId="593"/>
    <cellStyle name="20% - 强调文字颜色 3 2 17" xfId="595"/>
    <cellStyle name="20% - 强调文字颜色 3 2 18" xfId="597"/>
    <cellStyle name="20% - 强调文字颜色 3 2 19" xfId="599"/>
    <cellStyle name="20% - 强调文字颜色 3 2 2" xfId="605"/>
    <cellStyle name="20% - 强调文字颜色 3 2 20" xfId="590"/>
    <cellStyle name="20% - 强调文字颜色 3 2 21" xfId="592"/>
    <cellStyle name="20% - 强调文字颜色 3 2 22" xfId="594"/>
    <cellStyle name="20% - 强调文字颜色 3 2 23" xfId="596"/>
    <cellStyle name="20% - 强调文字颜色 3 2 24" xfId="598"/>
    <cellStyle name="20% - 强调文字颜色 3 2 25" xfId="607"/>
    <cellStyle name="20% - 强调文字颜色 3 2 26" xfId="609"/>
    <cellStyle name="20% - 强调文字颜色 3 2 27" xfId="611"/>
    <cellStyle name="20% - 强调文字颜色 3 2 28" xfId="615"/>
    <cellStyle name="20% - 强调文字颜色 3 2 29" xfId="619"/>
    <cellStyle name="20% - 强调文字颜色 3 2 3" xfId="624"/>
    <cellStyle name="20% - 强调文字颜色 3 2 30" xfId="606"/>
    <cellStyle name="20% - 强调文字颜色 3 2 31" xfId="608"/>
    <cellStyle name="20% - 强调文字颜色 3 2 32" xfId="610"/>
    <cellStyle name="20% - 强调文字颜色 3 2 33" xfId="614"/>
    <cellStyle name="20% - 强调文字颜色 3 2 34" xfId="618"/>
    <cellStyle name="20% - 强调文字颜色 3 2 35" xfId="628"/>
    <cellStyle name="20% - 强调文字颜色 3 2 36" xfId="632"/>
    <cellStyle name="20% - 强调文字颜色 3 2 37" xfId="634"/>
    <cellStyle name="20% - 强调文字颜色 3 2 38" xfId="636"/>
    <cellStyle name="20% - 强调文字颜色 3 2 39" xfId="638"/>
    <cellStyle name="20% - 强调文字颜色 3 2 4" xfId="644"/>
    <cellStyle name="20% - 强调文字颜色 3 2 40" xfId="627"/>
    <cellStyle name="20% - 强调文字颜色 3 2 41" xfId="631"/>
    <cellStyle name="20% - 强调文字颜色 3 2 42" xfId="633"/>
    <cellStyle name="20% - 强调文字颜色 3 2 43" xfId="635"/>
    <cellStyle name="20% - 强调文字颜色 3 2 44" xfId="637"/>
    <cellStyle name="20% - 强调文字颜色 3 2 45" xfId="646"/>
    <cellStyle name="20% - 强调文字颜色 3 2 46" xfId="648"/>
    <cellStyle name="20% - 强调文字颜色 3 2 47" xfId="650"/>
    <cellStyle name="20% - 强调文字颜色 3 2 48" xfId="652"/>
    <cellStyle name="20% - 强调文字颜色 3 2 49" xfId="53"/>
    <cellStyle name="20% - 强调文字颜色 3 2 5" xfId="657"/>
    <cellStyle name="20% - 强调文字颜色 3 2 50" xfId="645"/>
    <cellStyle name="20% - 强调文字颜色 3 2 51" xfId="647"/>
    <cellStyle name="20% - 强调文字颜色 3 2 52" xfId="649"/>
    <cellStyle name="20% - 强调文字颜色 3 2 53" xfId="651"/>
    <cellStyle name="20% - 强调文字颜色 3 2 54" xfId="52"/>
    <cellStyle name="20% - 强调文字颜色 3 2 6" xfId="662"/>
    <cellStyle name="20% - 强调文字颜色 3 2 7" xfId="489"/>
    <cellStyle name="20% - 强调文字颜色 3 2 8" xfId="568"/>
    <cellStyle name="20% - 强调文字颜色 3 2 9" xfId="574"/>
    <cellStyle name="20% - 强调文字颜色 3 3" xfId="83"/>
    <cellStyle name="20% - 强调文字颜色 3 4" xfId="666"/>
    <cellStyle name="20% - 强调文字颜色 3 5" xfId="137"/>
    <cellStyle name="20% - 强调文字颜色 3 6" xfId="156"/>
    <cellStyle name="20% - 强调文字颜色 3 7" xfId="114"/>
    <cellStyle name="20% - 强调文字颜色 3 8" xfId="123"/>
    <cellStyle name="20% - 强调文字颜色 3 9" xfId="130"/>
    <cellStyle name="20% - 强调文字颜色 4 10" xfId="673"/>
    <cellStyle name="20% - 强调文字颜色 4 11" xfId="680"/>
    <cellStyle name="20% - 强调文字颜色 4 12" xfId="686"/>
    <cellStyle name="20% - 强调文字颜色 4 13" xfId="691"/>
    <cellStyle name="20% - 强调文字颜色 4 2" xfId="291"/>
    <cellStyle name="20% - 强调文字颜色 4 2 10" xfId="692"/>
    <cellStyle name="20% - 强调文字颜色 4 2 11" xfId="693"/>
    <cellStyle name="20% - 强调文字颜色 4 2 12" xfId="694"/>
    <cellStyle name="20% - 强调文字颜色 4 2 13" xfId="695"/>
    <cellStyle name="20% - 强调文字颜色 4 2 14" xfId="11"/>
    <cellStyle name="20% - 强调文字颜色 4 2 15" xfId="697"/>
    <cellStyle name="20% - 强调文字颜色 4 2 16" xfId="699"/>
    <cellStyle name="20% - 强调文字颜色 4 2 17" xfId="701"/>
    <cellStyle name="20% - 强调文字颜色 4 2 18" xfId="703"/>
    <cellStyle name="20% - 强调文字颜色 4 2 19" xfId="705"/>
    <cellStyle name="20% - 强调文字颜色 4 2 2" xfId="710"/>
    <cellStyle name="20% - 强调文字颜色 4 2 20" xfId="696"/>
    <cellStyle name="20% - 强调文字颜色 4 2 21" xfId="698"/>
    <cellStyle name="20% - 强调文字颜色 4 2 22" xfId="700"/>
    <cellStyle name="20% - 强调文字颜色 4 2 23" xfId="702"/>
    <cellStyle name="20% - 强调文字颜色 4 2 24" xfId="704"/>
    <cellStyle name="20% - 强调文字颜色 4 2 25" xfId="712"/>
    <cellStyle name="20% - 强调文字颜色 4 2 26" xfId="714"/>
    <cellStyle name="20% - 强调文字颜色 4 2 27" xfId="2"/>
    <cellStyle name="20% - 强调文字颜色 4 2 28" xfId="716"/>
    <cellStyle name="20% - 强调文字颜色 4 2 29" xfId="718"/>
    <cellStyle name="20% - 强调文字颜色 4 2 3" xfId="724"/>
    <cellStyle name="20% - 强调文字颜色 4 2 30" xfId="711"/>
    <cellStyle name="20% - 强调文字颜色 4 2 31" xfId="713"/>
    <cellStyle name="20% - 强调文字颜色 4 2 32" xfId="1"/>
    <cellStyle name="20% - 强调文字颜色 4 2 33" xfId="715"/>
    <cellStyle name="20% - 强调文字颜色 4 2 34" xfId="717"/>
    <cellStyle name="20% - 强调文字颜色 4 2 35" xfId="726"/>
    <cellStyle name="20% - 强调文字颜色 4 2 36" xfId="728"/>
    <cellStyle name="20% - 强调文字颜色 4 2 37" xfId="730"/>
    <cellStyle name="20% - 强调文字颜色 4 2 38" xfId="732"/>
    <cellStyle name="20% - 强调文字颜色 4 2 39" xfId="734"/>
    <cellStyle name="20% - 强调文字颜色 4 2 4" xfId="740"/>
    <cellStyle name="20% - 强调文字颜色 4 2 40" xfId="725"/>
    <cellStyle name="20% - 强调文字颜色 4 2 41" xfId="727"/>
    <cellStyle name="20% - 强调文字颜色 4 2 42" xfId="729"/>
    <cellStyle name="20% - 强调文字颜色 4 2 43" xfId="731"/>
    <cellStyle name="20% - 强调文字颜色 4 2 44" xfId="733"/>
    <cellStyle name="20% - 强调文字颜色 4 2 45" xfId="742"/>
    <cellStyle name="20% - 强调文字颜色 4 2 46" xfId="745"/>
    <cellStyle name="20% - 强调文字颜色 4 2 47" xfId="19"/>
    <cellStyle name="20% - 强调文字颜色 4 2 48" xfId="748"/>
    <cellStyle name="20% - 强调文字颜色 4 2 49" xfId="751"/>
    <cellStyle name="20% - 强调文字颜色 4 2 5" xfId="756"/>
    <cellStyle name="20% - 强调文字颜色 4 2 50" xfId="741"/>
    <cellStyle name="20% - 强调文字颜色 4 2 51" xfId="744"/>
    <cellStyle name="20% - 强调文字颜色 4 2 52" xfId="18"/>
    <cellStyle name="20% - 强调文字颜色 4 2 53" xfId="747"/>
    <cellStyle name="20% - 强调文字颜色 4 2 54" xfId="750"/>
    <cellStyle name="20% - 强调文字颜色 4 2 6" xfId="761"/>
    <cellStyle name="20% - 强调文字颜色 4 2 7" xfId="767"/>
    <cellStyle name="20% - 强调文字颜色 4 2 8" xfId="772"/>
    <cellStyle name="20% - 强调文字颜色 4 2 9" xfId="777"/>
    <cellStyle name="20% - 强调文字颜色 4 3" xfId="300"/>
    <cellStyle name="20% - 强调文字颜色 4 4" xfId="308"/>
    <cellStyle name="20% - 强调文字颜色 4 5" xfId="37"/>
    <cellStyle name="20% - 强调文字颜色 4 6" xfId="327"/>
    <cellStyle name="20% - 强调文字颜色 4 7" xfId="330"/>
    <cellStyle name="20% - 强调文字颜色 4 8" xfId="333"/>
    <cellStyle name="20% - 强调文字颜色 4 9" xfId="336"/>
    <cellStyle name="20% - 强调文字颜色 5 10" xfId="779"/>
    <cellStyle name="20% - 强调文字颜色 5 11" xfId="781"/>
    <cellStyle name="20% - 强调文字颜色 5 12" xfId="784"/>
    <cellStyle name="20% - 强调文字颜色 5 13" xfId="581"/>
    <cellStyle name="20% - 强调文字颜色 5 2" xfId="433"/>
    <cellStyle name="20% - 强调文字颜色 5 2 10" xfId="785"/>
    <cellStyle name="20% - 强调文字颜色 5 2 11" xfId="786"/>
    <cellStyle name="20% - 强调文字颜色 5 2 12" xfId="787"/>
    <cellStyle name="20% - 强调文字颜色 5 2 13" xfId="788"/>
    <cellStyle name="20% - 强调文字颜色 5 2 14" xfId="789"/>
    <cellStyle name="20% - 强调文字颜色 5 2 15" xfId="791"/>
    <cellStyle name="20% - 强调文字颜色 5 2 16" xfId="793"/>
    <cellStyle name="20% - 强调文字颜色 5 2 17" xfId="57"/>
    <cellStyle name="20% - 强调文字颜色 5 2 18" xfId="59"/>
    <cellStyle name="20% - 强调文字颜色 5 2 19" xfId="66"/>
    <cellStyle name="20% - 强调文字颜色 5 2 2" xfId="797"/>
    <cellStyle name="20% - 强调文字颜色 5 2 20" xfId="790"/>
    <cellStyle name="20% - 强调文字颜色 5 2 21" xfId="792"/>
    <cellStyle name="20% - 强调文字颜色 5 2 22" xfId="56"/>
    <cellStyle name="20% - 强调文字颜色 5 2 23" xfId="58"/>
    <cellStyle name="20% - 强调文字颜色 5 2 24" xfId="65"/>
    <cellStyle name="20% - 强调文字颜色 5 2 25" xfId="48"/>
    <cellStyle name="20% - 强调文字颜色 5 2 26" xfId="800"/>
    <cellStyle name="20% - 强调文字颜色 5 2 27" xfId="803"/>
    <cellStyle name="20% - 强调文字颜色 5 2 28" xfId="806"/>
    <cellStyle name="20% - 强调文字颜色 5 2 29" xfId="809"/>
    <cellStyle name="20% - 强调文字颜色 5 2 3" xfId="813"/>
    <cellStyle name="20% - 强调文字颜色 5 2 30" xfId="47"/>
    <cellStyle name="20% - 强调文字颜色 5 2 31" xfId="799"/>
    <cellStyle name="20% - 强调文字颜色 5 2 32" xfId="802"/>
    <cellStyle name="20% - 强调文字颜色 5 2 33" xfId="805"/>
    <cellStyle name="20% - 强调文字颜色 5 2 34" xfId="808"/>
    <cellStyle name="20% - 强调文字颜色 5 2 35" xfId="816"/>
    <cellStyle name="20% - 强调文字颜色 5 2 36" xfId="818"/>
    <cellStyle name="20% - 强调文字颜色 5 2 37" xfId="820"/>
    <cellStyle name="20% - 强调文字颜色 5 2 38" xfId="822"/>
    <cellStyle name="20% - 强调文字颜色 5 2 39" xfId="824"/>
    <cellStyle name="20% - 强调文字颜色 5 2 4" xfId="828"/>
    <cellStyle name="20% - 强调文字颜色 5 2 40" xfId="815"/>
    <cellStyle name="20% - 强调文字颜色 5 2 41" xfId="817"/>
    <cellStyle name="20% - 强调文字颜色 5 2 42" xfId="819"/>
    <cellStyle name="20% - 强调文字颜色 5 2 43" xfId="821"/>
    <cellStyle name="20% - 强调文字颜色 5 2 44" xfId="823"/>
    <cellStyle name="20% - 强调文字颜色 5 2 45" xfId="830"/>
    <cellStyle name="20% - 强调文字颜色 5 2 46" xfId="832"/>
    <cellStyle name="20% - 强调文字颜色 5 2 47" xfId="834"/>
    <cellStyle name="20% - 强调文字颜色 5 2 48" xfId="837"/>
    <cellStyle name="20% - 强调文字颜色 5 2 49" xfId="840"/>
    <cellStyle name="20% - 强调文字颜色 5 2 5" xfId="845"/>
    <cellStyle name="20% - 强调文字颜色 5 2 50" xfId="829"/>
    <cellStyle name="20% - 强调文字颜色 5 2 51" xfId="831"/>
    <cellStyle name="20% - 强调文字颜色 5 2 52" xfId="833"/>
    <cellStyle name="20% - 强调文字颜色 5 2 53" xfId="836"/>
    <cellStyle name="20% - 强调文字颜色 5 2 54" xfId="839"/>
    <cellStyle name="20% - 强调文字颜色 5 2 6" xfId="849"/>
    <cellStyle name="20% - 强调文字颜色 5 2 7" xfId="853"/>
    <cellStyle name="20% - 强调文字颜色 5 2 8" xfId="857"/>
    <cellStyle name="20% - 强调文字颜色 5 2 9" xfId="861"/>
    <cellStyle name="20% - 强调文字颜色 5 3" xfId="439"/>
    <cellStyle name="20% - 强调文字颜色 5 4" xfId="445"/>
    <cellStyle name="20% - 强调文字颜色 5 5" xfId="863"/>
    <cellStyle name="20% - 强调文字颜色 5 6" xfId="865"/>
    <cellStyle name="20% - 强调文字颜色 5 7" xfId="867"/>
    <cellStyle name="20% - 强调文字颜色 5 8" xfId="492"/>
    <cellStyle name="20% - 强调文字颜色 5 9" xfId="495"/>
    <cellStyle name="20% - 强调文字颜色 6 10" xfId="613"/>
    <cellStyle name="20% - 强调文字颜色 6 11" xfId="617"/>
    <cellStyle name="20% - 强调文字颜色 6 12" xfId="626"/>
    <cellStyle name="20% - 强调文字颜色 6 13" xfId="630"/>
    <cellStyle name="20% - 强调文字颜色 6 2" xfId="543"/>
    <cellStyle name="20% - 强调文字颜色 6 2 10" xfId="868"/>
    <cellStyle name="20% - 强调文字颜色 6 2 11" xfId="869"/>
    <cellStyle name="20% - 强调文字颜色 6 2 12" xfId="7"/>
    <cellStyle name="20% - 强调文字颜色 6 2 13" xfId="870"/>
    <cellStyle name="20% - 强调文字颜色 6 2 14" xfId="871"/>
    <cellStyle name="20% - 强调文字颜色 6 2 15" xfId="873"/>
    <cellStyle name="20% - 强调文字颜色 6 2 16" xfId="875"/>
    <cellStyle name="20% - 强调文字颜色 6 2 17" xfId="877"/>
    <cellStyle name="20% - 强调文字颜色 6 2 18" xfId="879"/>
    <cellStyle name="20% - 强调文字颜色 6 2 19" xfId="881"/>
    <cellStyle name="20% - 强调文字颜色 6 2 2" xfId="884"/>
    <cellStyle name="20% - 强调文字颜色 6 2 20" xfId="872"/>
    <cellStyle name="20% - 强调文字颜色 6 2 21" xfId="874"/>
    <cellStyle name="20% - 强调文字颜色 6 2 22" xfId="876"/>
    <cellStyle name="20% - 强调文字颜色 6 2 23" xfId="878"/>
    <cellStyle name="20% - 强调文字颜色 6 2 24" xfId="880"/>
    <cellStyle name="20% - 强调文字颜色 6 2 25" xfId="885"/>
    <cellStyle name="20% - 强调文字颜色 6 2 26" xfId="141"/>
    <cellStyle name="20% - 强调文字颜色 6 2 27" xfId="145"/>
    <cellStyle name="20% - 强调文字颜色 6 2 28" xfId="887"/>
    <cellStyle name="20% - 强调文字颜色 6 2 29" xfId="890"/>
    <cellStyle name="20% - 强调文字颜色 6 2 3" xfId="894"/>
    <cellStyle name="20% - 强调文字颜色 6 2 30" xfId="886"/>
    <cellStyle name="20% - 强调文字颜色 6 2 31" xfId="142"/>
    <cellStyle name="20% - 强调文字颜色 6 2 32" xfId="146"/>
    <cellStyle name="20% - 强调文字颜色 6 2 33" xfId="888"/>
    <cellStyle name="20% - 强调文字颜色 6 2 34" xfId="891"/>
    <cellStyle name="20% - 强调文字颜色 6 2 35" xfId="896"/>
    <cellStyle name="20% - 强调文字颜色 6 2 36" xfId="899"/>
    <cellStyle name="20% - 强调文字颜色 6 2 37" xfId="903"/>
    <cellStyle name="20% - 强调文字颜色 6 2 38" xfId="906"/>
    <cellStyle name="20% - 强调文字颜色 6 2 39" xfId="909"/>
    <cellStyle name="20% - 强调文字颜色 6 2 4" xfId="913"/>
    <cellStyle name="20% - 强调文字颜色 6 2 40" xfId="897"/>
    <cellStyle name="20% - 强调文字颜色 6 2 41" xfId="900"/>
    <cellStyle name="20% - 强调文字颜色 6 2 42" xfId="904"/>
    <cellStyle name="20% - 强调文字颜色 6 2 43" xfId="907"/>
    <cellStyle name="20% - 强调文字颜色 6 2 44" xfId="910"/>
    <cellStyle name="20% - 强调文字颜色 6 2 45" xfId="915"/>
    <cellStyle name="20% - 强调文字颜色 6 2 46" xfId="918"/>
    <cellStyle name="20% - 强调文字颜色 6 2 47" xfId="920"/>
    <cellStyle name="20% - 强调文字颜色 6 2 48" xfId="922"/>
    <cellStyle name="20% - 强调文字颜色 6 2 49" xfId="924"/>
    <cellStyle name="20% - 强调文字颜色 6 2 5" xfId="928"/>
    <cellStyle name="20% - 强调文字颜色 6 2 50" xfId="916"/>
    <cellStyle name="20% - 强调文字颜色 6 2 51" xfId="919"/>
    <cellStyle name="20% - 强调文字颜色 6 2 52" xfId="921"/>
    <cellStyle name="20% - 强调文字颜色 6 2 53" xfId="923"/>
    <cellStyle name="20% - 强调文字颜色 6 2 54" xfId="925"/>
    <cellStyle name="20% - 强调文字颜色 6 2 6" xfId="931"/>
    <cellStyle name="20% - 强调文字颜色 6 2 7" xfId="934"/>
    <cellStyle name="20% - 强调文字颜色 6 2 8" xfId="937"/>
    <cellStyle name="20% - 强调文字颜色 6 2 9" xfId="940"/>
    <cellStyle name="20% - 强调文字颜色 6 3" xfId="941"/>
    <cellStyle name="20% - 强调文字颜色 6 4" xfId="942"/>
    <cellStyle name="20% - 强调文字颜色 6 5" xfId="943"/>
    <cellStyle name="20% - 强调文字颜色 6 6" xfId="944"/>
    <cellStyle name="20% - 强调文字颜色 6 7" xfId="945"/>
    <cellStyle name="20% - 强调文字颜色 6 8" xfId="946"/>
    <cellStyle name="20% - 强调文字颜色 6 9" xfId="947"/>
    <cellStyle name="20% - 着色 1" xfId="949"/>
    <cellStyle name="20% - 着色 1 10" xfId="273"/>
    <cellStyle name="20% - 着色 1 11" xfId="325"/>
    <cellStyle name="20% - 着色 1 12" xfId="347"/>
    <cellStyle name="20% - 着色 1 13" xfId="369"/>
    <cellStyle name="20% - 着色 1 14" xfId="398"/>
    <cellStyle name="20% - 着色 1 15" xfId="426"/>
    <cellStyle name="20% - 着色 1 16" xfId="950"/>
    <cellStyle name="20% - 着色 1 17" xfId="952"/>
    <cellStyle name="20% - 着色 1 18" xfId="954"/>
    <cellStyle name="20% - 着色 1 19" xfId="956"/>
    <cellStyle name="20% - 着色 1 2" xfId="958"/>
    <cellStyle name="20% - 着色 1 20" xfId="427"/>
    <cellStyle name="20% - 着色 1 21" xfId="951"/>
    <cellStyle name="20% - 着色 1 22" xfId="953"/>
    <cellStyle name="20% - 着色 1 23" xfId="955"/>
    <cellStyle name="20% - 着色 1 24" xfId="957"/>
    <cellStyle name="20% - 着色 1 25" xfId="959"/>
    <cellStyle name="20% - 着色 1 26" xfId="962"/>
    <cellStyle name="20% - 着色 1 27" xfId="965"/>
    <cellStyle name="20% - 着色 1 28" xfId="968"/>
    <cellStyle name="20% - 着色 1 29" xfId="971"/>
    <cellStyle name="20% - 着色 1 3" xfId="973"/>
    <cellStyle name="20% - 着色 1 30" xfId="960"/>
    <cellStyle name="20% - 着色 1 31" xfId="963"/>
    <cellStyle name="20% - 着色 1 32" xfId="966"/>
    <cellStyle name="20% - 着色 1 33" xfId="969"/>
    <cellStyle name="20% - 着色 1 34" xfId="972"/>
    <cellStyle name="20% - 着色 1 35" xfId="974"/>
    <cellStyle name="20% - 着色 1 36" xfId="976"/>
    <cellStyle name="20% - 着色 1 37" xfId="979"/>
    <cellStyle name="20% - 着色 1 38" xfId="982"/>
    <cellStyle name="20% - 着色 1 39" xfId="985"/>
    <cellStyle name="20% - 着色 1 4" xfId="987"/>
    <cellStyle name="20% - 着色 1 40" xfId="975"/>
    <cellStyle name="20% - 着色 1 41" xfId="977"/>
    <cellStyle name="20% - 着色 1 42" xfId="980"/>
    <cellStyle name="20% - 着色 1 43" xfId="983"/>
    <cellStyle name="20% - 着色 1 44" xfId="986"/>
    <cellStyle name="20% - 着色 1 45" xfId="989"/>
    <cellStyle name="20% - 着色 1 46" xfId="992"/>
    <cellStyle name="20% - 着色 1 47" xfId="994"/>
    <cellStyle name="20% - 着色 1 48" xfId="996"/>
    <cellStyle name="20% - 着色 1 49" xfId="997"/>
    <cellStyle name="20% - 着色 1 5" xfId="998"/>
    <cellStyle name="20% - 着色 1 50" xfId="990"/>
    <cellStyle name="20% - 着色 1 6" xfId="999"/>
    <cellStyle name="20% - 着色 1 7" xfId="1000"/>
    <cellStyle name="20% - 着色 1 8" xfId="1001"/>
    <cellStyle name="20% - 着色 1 9" xfId="1002"/>
    <cellStyle name="20% - 着色 2" xfId="1004"/>
    <cellStyle name="20% - 着色 2 10" xfId="1005"/>
    <cellStyle name="20% - 着色 2 11" xfId="1006"/>
    <cellStyle name="20% - 着色 2 12" xfId="1007"/>
    <cellStyle name="20% - 着色 2 13" xfId="1008"/>
    <cellStyle name="20% - 着色 2 14" xfId="1009"/>
    <cellStyle name="20% - 着色 2 15" xfId="1010"/>
    <cellStyle name="20% - 着色 2 16" xfId="1012"/>
    <cellStyle name="20% - 着色 2 17" xfId="1014"/>
    <cellStyle name="20% - 着色 2 18" xfId="1016"/>
    <cellStyle name="20% - 着色 2 19" xfId="1018"/>
    <cellStyle name="20% - 着色 2 2" xfId="1022"/>
    <cellStyle name="20% - 着色 2 20" xfId="1011"/>
    <cellStyle name="20% - 着色 2 21" xfId="1013"/>
    <cellStyle name="20% - 着色 2 22" xfId="1015"/>
    <cellStyle name="20% - 着色 2 23" xfId="1017"/>
    <cellStyle name="20% - 着色 2 24" xfId="1019"/>
    <cellStyle name="20% - 着色 2 25" xfId="1023"/>
    <cellStyle name="20% - 着色 2 26" xfId="1026"/>
    <cellStyle name="20% - 着色 2 27" xfId="1030"/>
    <cellStyle name="20% - 着色 2 28" xfId="1034"/>
    <cellStyle name="20% - 着色 2 29" xfId="1038"/>
    <cellStyle name="20% - 着色 2 3" xfId="1042"/>
    <cellStyle name="20% - 着色 2 30" xfId="1024"/>
    <cellStyle name="20% - 着色 2 31" xfId="1027"/>
    <cellStyle name="20% - 着色 2 32" xfId="1031"/>
    <cellStyle name="20% - 着色 2 33" xfId="1035"/>
    <cellStyle name="20% - 着色 2 34" xfId="1039"/>
    <cellStyle name="20% - 着色 2 35" xfId="1044"/>
    <cellStyle name="20% - 着色 2 36" xfId="1046"/>
    <cellStyle name="20% - 着色 2 37" xfId="1049"/>
    <cellStyle name="20% - 着色 2 38" xfId="1052"/>
    <cellStyle name="20% - 着色 2 39" xfId="1055"/>
    <cellStyle name="20% - 着色 2 4" xfId="1059"/>
    <cellStyle name="20% - 着色 2 40" xfId="1045"/>
    <cellStyle name="20% - 着色 2 41" xfId="1047"/>
    <cellStyle name="20% - 着色 2 42" xfId="1050"/>
    <cellStyle name="20% - 着色 2 43" xfId="1053"/>
    <cellStyle name="20% - 着色 2 44" xfId="1056"/>
    <cellStyle name="20% - 着色 2 45" xfId="1061"/>
    <cellStyle name="20% - 着色 2 46" xfId="1064"/>
    <cellStyle name="20% - 着色 2 47" xfId="1067"/>
    <cellStyle name="20% - 着色 2 48" xfId="1070"/>
    <cellStyle name="20% - 着色 2 49" xfId="1073"/>
    <cellStyle name="20% - 着色 2 5" xfId="1076"/>
    <cellStyle name="20% - 着色 2 50" xfId="1062"/>
    <cellStyle name="20% - 着色 2 6" xfId="1080"/>
    <cellStyle name="20% - 着色 2 7" xfId="1084"/>
    <cellStyle name="20% - 着色 2 8" xfId="1088"/>
    <cellStyle name="20% - 着色 2 9" xfId="1092"/>
    <cellStyle name="20% - 着色 3" xfId="1094"/>
    <cellStyle name="20% - 着色 3 10" xfId="1095"/>
    <cellStyle name="20% - 着色 3 11" xfId="1097"/>
    <cellStyle name="20% - 着色 3 12" xfId="1099"/>
    <cellStyle name="20% - 着色 3 13" xfId="1101"/>
    <cellStyle name="20% - 着色 3 14" xfId="583"/>
    <cellStyle name="20% - 着色 3 15" xfId="81"/>
    <cellStyle name="20% - 着色 3 16" xfId="664"/>
    <cellStyle name="20% - 着色 3 17" xfId="135"/>
    <cellStyle name="20% - 着色 3 18" xfId="154"/>
    <cellStyle name="20% - 着色 3 19" xfId="112"/>
    <cellStyle name="20% - 着色 3 2" xfId="1102"/>
    <cellStyle name="20% - 着色 3 20" xfId="82"/>
    <cellStyle name="20% - 着色 3 21" xfId="665"/>
    <cellStyle name="20% - 着色 3 22" xfId="136"/>
    <cellStyle name="20% - 着色 3 23" xfId="155"/>
    <cellStyle name="20% - 着色 3 24" xfId="113"/>
    <cellStyle name="20% - 着色 3 25" xfId="121"/>
    <cellStyle name="20% - 着色 3 26" xfId="128"/>
    <cellStyle name="20% - 着色 3 27" xfId="1105"/>
    <cellStyle name="20% - 着色 3 28" xfId="170"/>
    <cellStyle name="20% - 着色 3 29" xfId="28"/>
    <cellStyle name="20% - 着色 3 3" xfId="1107"/>
    <cellStyle name="20% - 着色 3 30" xfId="122"/>
    <cellStyle name="20% - 着色 3 31" xfId="129"/>
    <cellStyle name="20% - 着色 3 32" xfId="1106"/>
    <cellStyle name="20% - 着色 3 33" xfId="171"/>
    <cellStyle name="20% - 着色 3 34" xfId="29"/>
    <cellStyle name="20% - 着色 3 35" xfId="178"/>
    <cellStyle name="20% - 着色 3 36" xfId="186"/>
    <cellStyle name="20% - 着色 3 37" xfId="1108"/>
    <cellStyle name="20% - 着色 3 38" xfId="1110"/>
    <cellStyle name="20% - 着色 3 39" xfId="1112"/>
    <cellStyle name="20% - 着色 3 4" xfId="1114"/>
    <cellStyle name="20% - 着色 3 40" xfId="179"/>
    <cellStyle name="20% - 着色 3 41" xfId="187"/>
    <cellStyle name="20% - 着色 3 42" xfId="1109"/>
    <cellStyle name="20% - 着色 3 43" xfId="1111"/>
    <cellStyle name="20% - 着色 3 44" xfId="1113"/>
    <cellStyle name="20% - 着色 3 45" xfId="1115"/>
    <cellStyle name="20% - 着色 3 46" xfId="1117"/>
    <cellStyle name="20% - 着色 3 47" xfId="1118"/>
    <cellStyle name="20% - 着色 3 48" xfId="1119"/>
    <cellStyle name="20% - 着色 3 49" xfId="1120"/>
    <cellStyle name="20% - 着色 3 5" xfId="1121"/>
    <cellStyle name="20% - 着色 3 50" xfId="1116"/>
    <cellStyle name="20% - 着色 3 6" xfId="1122"/>
    <cellStyle name="20% - 着色 3 7" xfId="1123"/>
    <cellStyle name="20% - 着色 3 8" xfId="1124"/>
    <cellStyle name="20% - 着色 3 9" xfId="1125"/>
    <cellStyle name="20% - 着色 4" xfId="1128"/>
    <cellStyle name="20% - 着色 4 10" xfId="1129"/>
    <cellStyle name="20% - 着色 4 11" xfId="1131"/>
    <cellStyle name="20% - 着色 4 12" xfId="1132"/>
    <cellStyle name="20% - 着色 4 13" xfId="1133"/>
    <cellStyle name="20% - 着色 4 14" xfId="1134"/>
    <cellStyle name="20% - 着色 4 15" xfId="1135"/>
    <cellStyle name="20% - 着色 4 16" xfId="1137"/>
    <cellStyle name="20% - 着色 4 17" xfId="1139"/>
    <cellStyle name="20% - 着色 4 18" xfId="1141"/>
    <cellStyle name="20% - 着色 4 19" xfId="1143"/>
    <cellStyle name="20% - 着色 4 2" xfId="1145"/>
    <cellStyle name="20% - 着色 4 20" xfId="1136"/>
    <cellStyle name="20% - 着色 4 21" xfId="1138"/>
    <cellStyle name="20% - 着色 4 22" xfId="1140"/>
    <cellStyle name="20% - 着色 4 23" xfId="1142"/>
    <cellStyle name="20% - 着色 4 24" xfId="1144"/>
    <cellStyle name="20% - 着色 4 25" xfId="1146"/>
    <cellStyle name="20% - 着色 4 26" xfId="1149"/>
    <cellStyle name="20% - 着色 4 27" xfId="1153"/>
    <cellStyle name="20% - 着色 4 28" xfId="470"/>
    <cellStyle name="20% - 着色 4 29" xfId="475"/>
    <cellStyle name="20% - 着色 4 3" xfId="1155"/>
    <cellStyle name="20% - 着色 4 30" xfId="1147"/>
    <cellStyle name="20% - 着色 4 31" xfId="1150"/>
    <cellStyle name="20% - 着色 4 32" xfId="1154"/>
    <cellStyle name="20% - 着色 4 33" xfId="471"/>
    <cellStyle name="20% - 着色 4 34" xfId="476"/>
    <cellStyle name="20% - 着色 4 35" xfId="479"/>
    <cellStyle name="20% - 着色 4 36" xfId="482"/>
    <cellStyle name="20% - 着色 4 37" xfId="1156"/>
    <cellStyle name="20% - 着色 4 38" xfId="1158"/>
    <cellStyle name="20% - 着色 4 39" xfId="1160"/>
    <cellStyle name="20% - 着色 4 4" xfId="1162"/>
    <cellStyle name="20% - 着色 4 40" xfId="480"/>
    <cellStyle name="20% - 着色 4 41" xfId="483"/>
    <cellStyle name="20% - 着色 4 42" xfId="1157"/>
    <cellStyle name="20% - 着色 4 43" xfId="1159"/>
    <cellStyle name="20% - 着色 4 44" xfId="1161"/>
    <cellStyle name="20% - 着色 4 45" xfId="1163"/>
    <cellStyle name="20% - 着色 4 46" xfId="1165"/>
    <cellStyle name="20% - 着色 4 47" xfId="1166"/>
    <cellStyle name="20% - 着色 4 48" xfId="1167"/>
    <cellStyle name="20% - 着色 4 49" xfId="1168"/>
    <cellStyle name="20% - 着色 4 5" xfId="1169"/>
    <cellStyle name="20% - 着色 4 50" xfId="1164"/>
    <cellStyle name="20% - 着色 4 6" xfId="1170"/>
    <cellStyle name="20% - 着色 4 7" xfId="1171"/>
    <cellStyle name="20% - 着色 4 8" xfId="1172"/>
    <cellStyle name="20% - 着色 4 9" xfId="1173"/>
    <cellStyle name="20% - 着色 5" xfId="1176"/>
    <cellStyle name="20% - 着色 5 10" xfId="1179"/>
    <cellStyle name="20% - 着色 5 11" xfId="1182"/>
    <cellStyle name="20% - 着色 5 12" xfId="1185"/>
    <cellStyle name="20% - 着色 5 13" xfId="1189"/>
    <cellStyle name="20% - 着色 5 14" xfId="1193"/>
    <cellStyle name="20% - 着色 5 15" xfId="1198"/>
    <cellStyle name="20% - 着色 5 16" xfId="1204"/>
    <cellStyle name="20% - 着色 5 17" xfId="1210"/>
    <cellStyle name="20% - 着色 5 18" xfId="1215"/>
    <cellStyle name="20% - 着色 5 19" xfId="1220"/>
    <cellStyle name="20% - 着色 5 2" xfId="1222"/>
    <cellStyle name="20% - 着色 5 20" xfId="1199"/>
    <cellStyle name="20% - 着色 5 21" xfId="1205"/>
    <cellStyle name="20% - 着色 5 22" xfId="1211"/>
    <cellStyle name="20% - 着色 5 23" xfId="1216"/>
    <cellStyle name="20% - 着色 5 24" xfId="1221"/>
    <cellStyle name="20% - 着色 5 25" xfId="195"/>
    <cellStyle name="20% - 着色 5 26" xfId="228"/>
    <cellStyle name="20% - 着色 5 27" xfId="270"/>
    <cellStyle name="20% - 着色 5 28" xfId="321"/>
    <cellStyle name="20% - 着色 5 29" xfId="343"/>
    <cellStyle name="20% - 着色 5 3" xfId="1223"/>
    <cellStyle name="20% - 着色 5 30" xfId="196"/>
    <cellStyle name="20% - 着色 5 31" xfId="229"/>
    <cellStyle name="20% - 着色 5 32" xfId="271"/>
    <cellStyle name="20% - 着色 5 33" xfId="322"/>
    <cellStyle name="20% - 着色 5 34" xfId="344"/>
    <cellStyle name="20% - 着色 5 35" xfId="365"/>
    <cellStyle name="20% - 着色 5 36" xfId="394"/>
    <cellStyle name="20% - 着色 5 37" xfId="423"/>
    <cellStyle name="20% - 着色 5 38" xfId="1226"/>
    <cellStyle name="20% - 着色 5 39" xfId="1229"/>
    <cellStyle name="20% - 着色 5 4" xfId="1231"/>
    <cellStyle name="20% - 着色 5 40" xfId="366"/>
    <cellStyle name="20% - 着色 5 41" xfId="395"/>
    <cellStyle name="20% - 着色 5 42" xfId="424"/>
    <cellStyle name="20% - 着色 5 43" xfId="1227"/>
    <cellStyle name="20% - 着色 5 44" xfId="1230"/>
    <cellStyle name="20% - 着色 5 45" xfId="1233"/>
    <cellStyle name="20% - 着色 5 46" xfId="1236"/>
    <cellStyle name="20% - 着色 5 47" xfId="1238"/>
    <cellStyle name="20% - 着色 5 48" xfId="1239"/>
    <cellStyle name="20% - 着色 5 49" xfId="1240"/>
    <cellStyle name="20% - 着色 5 5" xfId="1241"/>
    <cellStyle name="20% - 着色 5 50" xfId="1234"/>
    <cellStyle name="20% - 着色 5 6" xfId="1242"/>
    <cellStyle name="20% - 着色 5 7" xfId="1244"/>
    <cellStyle name="20% - 着色 5 8" xfId="1246"/>
    <cellStyle name="20% - 着色 5 9" xfId="1248"/>
    <cellStyle name="20% - 着色 6" xfId="1251"/>
    <cellStyle name="20% - 着色 6 10" xfId="1252"/>
    <cellStyle name="20% - 着色 6 11" xfId="1253"/>
    <cellStyle name="20% - 着色 6 12" xfId="1254"/>
    <cellStyle name="20% - 着色 6 13" xfId="1255"/>
    <cellStyle name="20% - 着色 6 14" xfId="1256"/>
    <cellStyle name="20% - 着色 6 15" xfId="1257"/>
    <cellStyle name="20% - 着色 6 16" xfId="1259"/>
    <cellStyle name="20% - 着色 6 17" xfId="1262"/>
    <cellStyle name="20% - 着色 6 18" xfId="1265"/>
    <cellStyle name="20% - 着色 6 19" xfId="1268"/>
    <cellStyle name="20% - 着色 6 2" xfId="1272"/>
    <cellStyle name="20% - 着色 6 20" xfId="1258"/>
    <cellStyle name="20% - 着色 6 21" xfId="1260"/>
    <cellStyle name="20% - 着色 6 22" xfId="1263"/>
    <cellStyle name="20% - 着色 6 23" xfId="1266"/>
    <cellStyle name="20% - 着色 6 24" xfId="1269"/>
    <cellStyle name="20% - 着色 6 25" xfId="1274"/>
    <cellStyle name="20% - 着色 6 26" xfId="1278"/>
    <cellStyle name="20% - 着色 6 27" xfId="1284"/>
    <cellStyle name="20% - 着色 6 28" xfId="671"/>
    <cellStyle name="20% - 着色 6 29" xfId="678"/>
    <cellStyle name="20% - 着色 6 3" xfId="1288"/>
    <cellStyle name="20% - 着色 6 30" xfId="1275"/>
    <cellStyle name="20% - 着色 6 31" xfId="1279"/>
    <cellStyle name="20% - 着色 6 32" xfId="1285"/>
    <cellStyle name="20% - 着色 6 33" xfId="672"/>
    <cellStyle name="20% - 着色 6 34" xfId="679"/>
    <cellStyle name="20% - 着色 6 35" xfId="684"/>
    <cellStyle name="20% - 着色 6 36" xfId="689"/>
    <cellStyle name="20% - 着色 6 37" xfId="1291"/>
    <cellStyle name="20% - 着色 6 38" xfId="1295"/>
    <cellStyle name="20% - 着色 6 39" xfId="1299"/>
    <cellStyle name="20% - 着色 6 4" xfId="1303"/>
    <cellStyle name="20% - 着色 6 40" xfId="685"/>
    <cellStyle name="20% - 着色 6 41" xfId="690"/>
    <cellStyle name="20% - 着色 6 42" xfId="1292"/>
    <cellStyle name="20% - 着色 6 43" xfId="1296"/>
    <cellStyle name="20% - 着色 6 44" xfId="1300"/>
    <cellStyle name="20% - 着色 6 45" xfId="1306"/>
    <cellStyle name="20% - 着色 6 46" xfId="1310"/>
    <cellStyle name="20% - 着色 6 47" xfId="1313"/>
    <cellStyle name="20% - 着色 6 48" xfId="1316"/>
    <cellStyle name="20% - 着色 6 49" xfId="1319"/>
    <cellStyle name="20% - 着色 6 5" xfId="1322"/>
    <cellStyle name="20% - 着色 6 50" xfId="1307"/>
    <cellStyle name="20% - 着色 6 6" xfId="1325"/>
    <cellStyle name="20% - 着色 6 7" xfId="1327"/>
    <cellStyle name="20% - 着色 6 8" xfId="1329"/>
    <cellStyle name="20% - 着色 6 9" xfId="1331"/>
    <cellStyle name="40% - Accent1" xfId="1332"/>
    <cellStyle name="40% - Accent2" xfId="1333"/>
    <cellStyle name="40% - Accent3" xfId="1334"/>
    <cellStyle name="40% - Accent4" xfId="1335"/>
    <cellStyle name="40% - Accent5" xfId="1338"/>
    <cellStyle name="40% - Accent6" xfId="1340"/>
    <cellStyle name="40% - 强调文字颜色 1 10" xfId="1029"/>
    <cellStyle name="40% - 强调文字颜色 1 11" xfId="1033"/>
    <cellStyle name="40% - 强调文字颜色 1 12" xfId="1037"/>
    <cellStyle name="40% - 强调文字颜色 1 13" xfId="1043"/>
    <cellStyle name="40% - 强调文字颜色 1 2" xfId="1341"/>
    <cellStyle name="40% - 强调文字颜色 1 2 10" xfId="1326"/>
    <cellStyle name="40% - 强调文字颜色 1 2 11" xfId="1328"/>
    <cellStyle name="40% - 强调文字颜色 1 2 12" xfId="1330"/>
    <cellStyle name="40% - 强调文字颜色 1 2 13" xfId="1342"/>
    <cellStyle name="40% - 强调文字颜色 1 2 14" xfId="1343"/>
    <cellStyle name="40% - 强调文字颜色 1 2 15" xfId="1344"/>
    <cellStyle name="40% - 强调文字颜色 1 2 16" xfId="1346"/>
    <cellStyle name="40% - 强调文字颜色 1 2 17" xfId="1348"/>
    <cellStyle name="40% - 强调文字颜色 1 2 18" xfId="1350"/>
    <cellStyle name="40% - 强调文字颜色 1 2 19" xfId="1353"/>
    <cellStyle name="40% - 强调文字颜色 1 2 2" xfId="1359"/>
    <cellStyle name="40% - 强调文字颜色 1 2 20" xfId="1345"/>
    <cellStyle name="40% - 强调文字颜色 1 2 21" xfId="1347"/>
    <cellStyle name="40% - 强调文字颜色 1 2 22" xfId="1349"/>
    <cellStyle name="40% - 强调文字颜色 1 2 23" xfId="1351"/>
    <cellStyle name="40% - 强调文字颜色 1 2 24" xfId="1354"/>
    <cellStyle name="40% - 强调文字颜色 1 2 25" xfId="1360"/>
    <cellStyle name="40% - 强调文字颜色 1 2 26" xfId="1363"/>
    <cellStyle name="40% - 强调文字颜色 1 2 27" xfId="1367"/>
    <cellStyle name="40% - 强调文字颜色 1 2 28" xfId="1370"/>
    <cellStyle name="40% - 强调文字颜色 1 2 29" xfId="1374"/>
    <cellStyle name="40% - 强调文字颜色 1 2 3" xfId="1381"/>
    <cellStyle name="40% - 强调文字颜色 1 2 30" xfId="1361"/>
    <cellStyle name="40% - 强调文字颜色 1 2 31" xfId="1364"/>
    <cellStyle name="40% - 强调文字颜色 1 2 32" xfId="1368"/>
    <cellStyle name="40% - 强调文字颜色 1 2 33" xfId="1371"/>
    <cellStyle name="40% - 强调文字颜色 1 2 34" xfId="1375"/>
    <cellStyle name="40% - 强调文字颜色 1 2 35" xfId="1382"/>
    <cellStyle name="40% - 强调文字颜色 1 2 36" xfId="1386"/>
    <cellStyle name="40% - 强调文字颜色 1 2 37" xfId="1390"/>
    <cellStyle name="40% - 强调文字颜色 1 2 38" xfId="1394"/>
    <cellStyle name="40% - 强调文字颜色 1 2 39" xfId="1398"/>
    <cellStyle name="40% - 强调文字颜色 1 2 4" xfId="1405"/>
    <cellStyle name="40% - 强调文字颜色 1 2 40" xfId="1383"/>
    <cellStyle name="40% - 强调文字颜色 1 2 41" xfId="1387"/>
    <cellStyle name="40% - 强调文字颜色 1 2 42" xfId="1391"/>
    <cellStyle name="40% - 强调文字颜色 1 2 43" xfId="1395"/>
    <cellStyle name="40% - 强调文字颜色 1 2 44" xfId="1399"/>
    <cellStyle name="40% - 强调文字颜色 1 2 45" xfId="1406"/>
    <cellStyle name="40% - 强调文字颜色 1 2 46" xfId="1410"/>
    <cellStyle name="40% - 强调文字颜色 1 2 47" xfId="1414"/>
    <cellStyle name="40% - 强调文字颜色 1 2 48" xfId="1418"/>
    <cellStyle name="40% - 强调文字颜色 1 2 49" xfId="1423"/>
    <cellStyle name="40% - 强调文字颜色 1 2 5" xfId="1429"/>
    <cellStyle name="40% - 强调文字颜色 1 2 50" xfId="1407"/>
    <cellStyle name="40% - 强调文字颜色 1 2 51" xfId="1411"/>
    <cellStyle name="40% - 强调文字颜色 1 2 52" xfId="1415"/>
    <cellStyle name="40% - 强调文字颜色 1 2 53" xfId="1419"/>
    <cellStyle name="40% - 强调文字颜色 1 2 54" xfId="1424"/>
    <cellStyle name="40% - 强调文字颜色 1 2 6" xfId="1432"/>
    <cellStyle name="40% - 强调文字颜色 1 2 7" xfId="1435"/>
    <cellStyle name="40% - 强调文字颜色 1 2 8" xfId="1438"/>
    <cellStyle name="40% - 强调文字颜色 1 2 9" xfId="1441"/>
    <cellStyle name="40% - 强调文字颜色 1 3" xfId="1443"/>
    <cellStyle name="40% - 强调文字颜色 1 4" xfId="1445"/>
    <cellStyle name="40% - 强调文字颜色 1 5" xfId="1448"/>
    <cellStyle name="40% - 强调文字颜色 1 6" xfId="1450"/>
    <cellStyle name="40% - 强调文字颜色 1 7" xfId="1452"/>
    <cellStyle name="40% - 强调文字颜色 1 8" xfId="1454"/>
    <cellStyle name="40% - 强调文字颜色 1 9" xfId="1456"/>
    <cellStyle name="40% - 强调文字颜色 2 10" xfId="1104"/>
    <cellStyle name="40% - 强调文字颜色 2 11" xfId="169"/>
    <cellStyle name="40% - 强调文字颜色 2 12" xfId="27"/>
    <cellStyle name="40% - 强调文字颜色 2 13" xfId="177"/>
    <cellStyle name="40% - 强调文字颜色 2 2" xfId="1457"/>
    <cellStyle name="40% - 强调文字颜色 2 2 10" xfId="1462"/>
    <cellStyle name="40% - 强调文字颜色 2 2 11" xfId="1467"/>
    <cellStyle name="40% - 强调文字颜色 2 2 12" xfId="1472"/>
    <cellStyle name="40% - 强调文字颜色 2 2 13" xfId="1477"/>
    <cellStyle name="40% - 强调文字颜色 2 2 14" xfId="1482"/>
    <cellStyle name="40% - 强调文字颜色 2 2 15" xfId="1487"/>
    <cellStyle name="40% - 强调文字颜色 2 2 16" xfId="1491"/>
    <cellStyle name="40% - 强调文字颜色 2 2 17" xfId="1495"/>
    <cellStyle name="40% - 强调文字颜色 2 2 18" xfId="1499"/>
    <cellStyle name="40% - 强调文字颜色 2 2 19" xfId="1503"/>
    <cellStyle name="40% - 强调文字颜色 2 2 2" xfId="1197"/>
    <cellStyle name="40% - 强调文字颜色 2 2 20" xfId="1488"/>
    <cellStyle name="40% - 强调文字颜色 2 2 21" xfId="1492"/>
    <cellStyle name="40% - 强调文字颜色 2 2 22" xfId="1496"/>
    <cellStyle name="40% - 强调文字颜色 2 2 23" xfId="1500"/>
    <cellStyle name="40% - 强调文字颜色 2 2 24" xfId="1504"/>
    <cellStyle name="40% - 强调文字颜色 2 2 25" xfId="1507"/>
    <cellStyle name="40% - 强调文字颜色 2 2 26" xfId="1511"/>
    <cellStyle name="40% - 强调文字颜色 2 2 27" xfId="1515"/>
    <cellStyle name="40% - 强调文字颜色 2 2 28" xfId="1519"/>
    <cellStyle name="40% - 强调文字颜色 2 2 29" xfId="1523"/>
    <cellStyle name="40% - 强调文字颜色 2 2 3" xfId="1203"/>
    <cellStyle name="40% - 强调文字颜色 2 2 30" xfId="1508"/>
    <cellStyle name="40% - 强调文字颜色 2 2 31" xfId="1512"/>
    <cellStyle name="40% - 强调文字颜色 2 2 32" xfId="1516"/>
    <cellStyle name="40% - 强调文字颜色 2 2 33" xfId="1520"/>
    <cellStyle name="40% - 强调文字颜色 2 2 34" xfId="1524"/>
    <cellStyle name="40% - 强调文字颜色 2 2 35" xfId="1527"/>
    <cellStyle name="40% - 强调文字颜色 2 2 36" xfId="1531"/>
    <cellStyle name="40% - 强调文字颜色 2 2 37" xfId="1535"/>
    <cellStyle name="40% - 强调文字颜色 2 2 38" xfId="1538"/>
    <cellStyle name="40% - 强调文字颜色 2 2 39" xfId="1541"/>
    <cellStyle name="40% - 强调文字颜色 2 2 4" xfId="1209"/>
    <cellStyle name="40% - 强调文字颜色 2 2 40" xfId="1528"/>
    <cellStyle name="40% - 强调文字颜色 2 2 41" xfId="1532"/>
    <cellStyle name="40% - 强调文字颜色 2 2 42" xfId="1536"/>
    <cellStyle name="40% - 强调文字颜色 2 2 43" xfId="1539"/>
    <cellStyle name="40% - 强调文字颜色 2 2 44" xfId="1542"/>
    <cellStyle name="40% - 强调文字颜色 2 2 45" xfId="1544"/>
    <cellStyle name="40% - 强调文字颜色 2 2 46" xfId="1546"/>
    <cellStyle name="40% - 强调文字颜色 2 2 47" xfId="1548"/>
    <cellStyle name="40% - 强调文字颜色 2 2 48" xfId="1550"/>
    <cellStyle name="40% - 强调文字颜色 2 2 49" xfId="1553"/>
    <cellStyle name="40% - 强调文字颜色 2 2 5" xfId="1214"/>
    <cellStyle name="40% - 强调文字颜色 2 2 50" xfId="1545"/>
    <cellStyle name="40% - 强调文字颜色 2 2 51" xfId="1547"/>
    <cellStyle name="40% - 强调文字颜色 2 2 52" xfId="1549"/>
    <cellStyle name="40% - 强调文字颜色 2 2 53" xfId="1551"/>
    <cellStyle name="40% - 强调文字颜色 2 2 54" xfId="1554"/>
    <cellStyle name="40% - 强调文字颜色 2 2 6" xfId="1219"/>
    <cellStyle name="40% - 强调文字颜色 2 2 7" xfId="194"/>
    <cellStyle name="40% - 强调文字颜色 2 2 8" xfId="227"/>
    <cellStyle name="40% - 强调文字颜色 2 2 9" xfId="269"/>
    <cellStyle name="40% - 强调文字颜色 2 3" xfId="1555"/>
    <cellStyle name="40% - 强调文字颜色 2 4" xfId="1556"/>
    <cellStyle name="40% - 强调文字颜色 2 5" xfId="1558"/>
    <cellStyle name="40% - 强调文字颜色 2 6" xfId="1559"/>
    <cellStyle name="40% - 强调文字颜色 2 7" xfId="1560"/>
    <cellStyle name="40% - 强调文字颜色 2 8" xfId="1561"/>
    <cellStyle name="40% - 强调文字颜色 2 9" xfId="1562"/>
    <cellStyle name="40% - 强调文字颜色 3 10" xfId="1152"/>
    <cellStyle name="40% - 强调文字颜色 3 11" xfId="469"/>
    <cellStyle name="40% - 强调文字颜色 3 12" xfId="474"/>
    <cellStyle name="40% - 强调文字颜色 3 13" xfId="478"/>
    <cellStyle name="40% - 强调文字颜色 3 2" xfId="889"/>
    <cellStyle name="40% - 强调文字颜色 3 2 10" xfId="1563"/>
    <cellStyle name="40% - 强调文字颜色 3 2 11" xfId="1564"/>
    <cellStyle name="40% - 强调文字颜色 3 2 12" xfId="1565"/>
    <cellStyle name="40% - 强调文字颜色 3 2 13" xfId="1566"/>
    <cellStyle name="40% - 强调文字颜色 3 2 14" xfId="1567"/>
    <cellStyle name="40% - 强调文字颜色 3 2 15" xfId="1568"/>
    <cellStyle name="40% - 强调文字颜色 3 2 16" xfId="1570"/>
    <cellStyle name="40% - 强调文字颜色 3 2 17" xfId="1572"/>
    <cellStyle name="40% - 强调文字颜色 3 2 18" xfId="1574"/>
    <cellStyle name="40% - 强调文字颜色 3 2 19" xfId="1576"/>
    <cellStyle name="40% - 强调文字颜色 3 2 2" xfId="1580"/>
    <cellStyle name="40% - 强调文字颜色 3 2 20" xfId="1569"/>
    <cellStyle name="40% - 强调文字颜色 3 2 21" xfId="1571"/>
    <cellStyle name="40% - 强调文字颜色 3 2 22" xfId="1573"/>
    <cellStyle name="40% - 强调文字颜色 3 2 23" xfId="1575"/>
    <cellStyle name="40% - 强调文字颜色 3 2 24" xfId="1577"/>
    <cellStyle name="40% - 强调文字颜色 3 2 25" xfId="1581"/>
    <cellStyle name="40% - 强调文字颜色 3 2 26" xfId="1583"/>
    <cellStyle name="40% - 强调文字颜色 3 2 27" xfId="1585"/>
    <cellStyle name="40% - 强调文字颜色 3 2 28" xfId="1587"/>
    <cellStyle name="40% - 强调文字颜色 3 2 29" xfId="1589"/>
    <cellStyle name="40% - 强调文字颜色 3 2 3" xfId="1592"/>
    <cellStyle name="40% - 强调文字颜色 3 2 30" xfId="1582"/>
    <cellStyle name="40% - 强调文字颜色 3 2 31" xfId="1584"/>
    <cellStyle name="40% - 强调文字颜色 3 2 32" xfId="1586"/>
    <cellStyle name="40% - 强调文字颜色 3 2 33" xfId="1588"/>
    <cellStyle name="40% - 强调文字颜色 3 2 34" xfId="1590"/>
    <cellStyle name="40% - 强调文字颜色 3 2 35" xfId="1593"/>
    <cellStyle name="40% - 强调文字颜色 3 2 36" xfId="1595"/>
    <cellStyle name="40% - 强调文字颜色 3 2 37" xfId="1597"/>
    <cellStyle name="40% - 强调文字颜色 3 2 38" xfId="1600"/>
    <cellStyle name="40% - 强调文字颜色 3 2 39" xfId="1602"/>
    <cellStyle name="40% - 强调文字颜色 3 2 4" xfId="1605"/>
    <cellStyle name="40% - 强调文字颜色 3 2 40" xfId="1594"/>
    <cellStyle name="40% - 强调文字颜色 3 2 41" xfId="1596"/>
    <cellStyle name="40% - 强调文字颜色 3 2 42" xfId="1598"/>
    <cellStyle name="40% - 强调文字颜色 3 2 43" xfId="1601"/>
    <cellStyle name="40% - 强调文字颜色 3 2 44" xfId="1603"/>
    <cellStyle name="40% - 强调文字颜色 3 2 45" xfId="1606"/>
    <cellStyle name="40% - 强调文字颜色 3 2 46" xfId="1608"/>
    <cellStyle name="40% - 强调文字颜色 3 2 47" xfId="1610"/>
    <cellStyle name="40% - 强调文字颜色 3 2 48" xfId="1612"/>
    <cellStyle name="40% - 强调文字颜色 3 2 49" xfId="1614"/>
    <cellStyle name="40% - 强调文字颜色 3 2 5" xfId="1616"/>
    <cellStyle name="40% - 强调文字颜色 3 2 50" xfId="1607"/>
    <cellStyle name="40% - 强调文字颜色 3 2 51" xfId="1609"/>
    <cellStyle name="40% - 强调文字颜色 3 2 52" xfId="1611"/>
    <cellStyle name="40% - 强调文字颜色 3 2 53" xfId="1613"/>
    <cellStyle name="40% - 强调文字颜色 3 2 54" xfId="1615"/>
    <cellStyle name="40% - 强调文字颜色 3 2 6" xfId="1617"/>
    <cellStyle name="40% - 强调文字颜色 3 2 7" xfId="520"/>
    <cellStyle name="40% - 强调文字颜色 3 2 8" xfId="532"/>
    <cellStyle name="40% - 强调文字颜色 3 2 9" xfId="546"/>
    <cellStyle name="40% - 强调文字颜色 3 3" xfId="895"/>
    <cellStyle name="40% - 强调文字颜色 3 4" xfId="898"/>
    <cellStyle name="40% - 强调文字颜色 3 5" xfId="902"/>
    <cellStyle name="40% - 强调文字颜色 3 6" xfId="905"/>
    <cellStyle name="40% - 强调文字颜色 3 7" xfId="908"/>
    <cellStyle name="40% - 强调文字颜色 3 8" xfId="914"/>
    <cellStyle name="40% - 强调文字颜色 3 9" xfId="917"/>
    <cellStyle name="40% - 强调文字颜色 4 10" xfId="268"/>
    <cellStyle name="40% - 强调文字颜色 4 11" xfId="320"/>
    <cellStyle name="40% - 强调文字颜色 4 12" xfId="342"/>
    <cellStyle name="40% - 强调文字颜色 4 13" xfId="364"/>
    <cellStyle name="40% - 强调文字颜色 4 2" xfId="1618"/>
    <cellStyle name="40% - 强调文字颜色 4 2 10" xfId="1619"/>
    <cellStyle name="40% - 强调文字颜色 4 2 11" xfId="1620"/>
    <cellStyle name="40% - 强调文字颜色 4 2 12" xfId="1621"/>
    <cellStyle name="40% - 强调文字颜色 4 2 13" xfId="1622"/>
    <cellStyle name="40% - 强调文字颜色 4 2 14" xfId="1623"/>
    <cellStyle name="40% - 强调文字颜色 4 2 15" xfId="1624"/>
    <cellStyle name="40% - 强调文字颜色 4 2 16" xfId="1626"/>
    <cellStyle name="40% - 强调文字颜色 4 2 17" xfId="1628"/>
    <cellStyle name="40% - 强调文字颜色 4 2 18" xfId="1630"/>
    <cellStyle name="40% - 强调文字颜色 4 2 19" xfId="1632"/>
    <cellStyle name="40% - 强调文字颜色 4 2 2" xfId="1637"/>
    <cellStyle name="40% - 强调文字颜色 4 2 20" xfId="1625"/>
    <cellStyle name="40% - 强调文字颜色 4 2 21" xfId="1627"/>
    <cellStyle name="40% - 强调文字颜色 4 2 22" xfId="1629"/>
    <cellStyle name="40% - 强调文字颜色 4 2 23" xfId="1631"/>
    <cellStyle name="40% - 强调文字颜色 4 2 24" xfId="1633"/>
    <cellStyle name="40% - 强调文字颜色 4 2 25" xfId="1638"/>
    <cellStyle name="40% - 强调文字颜色 4 2 26" xfId="1640"/>
    <cellStyle name="40% - 强调文字颜色 4 2 27" xfId="1642"/>
    <cellStyle name="40% - 强调文字颜色 4 2 28" xfId="1644"/>
    <cellStyle name="40% - 强调文字颜色 4 2 29" xfId="1646"/>
    <cellStyle name="40% - 强调文字颜色 4 2 3" xfId="1651"/>
    <cellStyle name="40% - 强调文字颜色 4 2 30" xfId="1639"/>
    <cellStyle name="40% - 强调文字颜色 4 2 31" xfId="1641"/>
    <cellStyle name="40% - 强调文字颜色 4 2 32" xfId="1643"/>
    <cellStyle name="40% - 强调文字颜色 4 2 33" xfId="1645"/>
    <cellStyle name="40% - 强调文字颜色 4 2 34" xfId="1647"/>
    <cellStyle name="40% - 强调文字颜色 4 2 35" xfId="1652"/>
    <cellStyle name="40% - 强调文字颜色 4 2 36" xfId="1654"/>
    <cellStyle name="40% - 强调文字颜色 4 2 37" xfId="1656"/>
    <cellStyle name="40% - 强调文字颜色 4 2 38" xfId="1658"/>
    <cellStyle name="40% - 强调文字颜色 4 2 39" xfId="1660"/>
    <cellStyle name="40% - 强调文字颜色 4 2 4" xfId="1666"/>
    <cellStyle name="40% - 强调文字颜色 4 2 40" xfId="1653"/>
    <cellStyle name="40% - 强调文字颜色 4 2 41" xfId="1655"/>
    <cellStyle name="40% - 强调文字颜色 4 2 42" xfId="1657"/>
    <cellStyle name="40% - 强调文字颜色 4 2 43" xfId="1659"/>
    <cellStyle name="40% - 强调文字颜色 4 2 44" xfId="1661"/>
    <cellStyle name="40% - 强调文字颜色 4 2 45" xfId="1667"/>
    <cellStyle name="40% - 强调文字颜色 4 2 46" xfId="1669"/>
    <cellStyle name="40% - 强调文字颜色 4 2 47" xfId="1671"/>
    <cellStyle name="40% - 强调文字颜色 4 2 48" xfId="1673"/>
    <cellStyle name="40% - 强调文字颜色 4 2 49" xfId="1675"/>
    <cellStyle name="40% - 强调文字颜色 4 2 5" xfId="1680"/>
    <cellStyle name="40% - 强调文字颜色 4 2 50" xfId="1668"/>
    <cellStyle name="40% - 强调文字颜色 4 2 51" xfId="1670"/>
    <cellStyle name="40% - 强调文字颜色 4 2 52" xfId="1672"/>
    <cellStyle name="40% - 强调文字颜色 4 2 53" xfId="1674"/>
    <cellStyle name="40% - 强调文字颜色 4 2 54" xfId="1676"/>
    <cellStyle name="40% - 强调文字颜色 4 2 6" xfId="1684"/>
    <cellStyle name="40% - 强调文字颜色 4 2 7" xfId="604"/>
    <cellStyle name="40% - 强调文字颜色 4 2 8" xfId="623"/>
    <cellStyle name="40% - 强调文字颜色 4 2 9" xfId="643"/>
    <cellStyle name="40% - 强调文字颜色 4 3" xfId="1685"/>
    <cellStyle name="40% - 强调文字颜色 4 4" xfId="1686"/>
    <cellStyle name="40% - 强调文字颜色 4 5" xfId="1687"/>
    <cellStyle name="40% - 强调文字颜色 4 6" xfId="1688"/>
    <cellStyle name="40% - 强调文字颜色 4 7" xfId="1689"/>
    <cellStyle name="40% - 强调文字颜色 4 8" xfId="1690"/>
    <cellStyle name="40% - 强调文字颜色 4 9" xfId="1691"/>
    <cellStyle name="40% - 强调文字颜色 5 10" xfId="1283"/>
    <cellStyle name="40% - 强调文字颜色 5 11" xfId="670"/>
    <cellStyle name="40% - 强调文字颜色 5 12" xfId="677"/>
    <cellStyle name="40% - 强调文字颜色 5 13" xfId="683"/>
    <cellStyle name="40% - 强调文字颜色 5 2" xfId="1693"/>
    <cellStyle name="40% - 强调文字颜色 5 2 10" xfId="1694"/>
    <cellStyle name="40% - 强调文字颜色 5 2 11" xfId="1695"/>
    <cellStyle name="40% - 强调文字颜色 5 2 12" xfId="1696"/>
    <cellStyle name="40% - 强调文字颜色 5 2 13" xfId="1697"/>
    <cellStyle name="40% - 强调文字颜色 5 2 14" xfId="1698"/>
    <cellStyle name="40% - 强调文字颜色 5 2 15" xfId="1699"/>
    <cellStyle name="40% - 强调文字颜色 5 2 16" xfId="1701"/>
    <cellStyle name="40% - 强调文字颜色 5 2 17" xfId="1703"/>
    <cellStyle name="40% - 强调文字颜色 5 2 18" xfId="1706"/>
    <cellStyle name="40% - 强调文字颜色 5 2 19" xfId="1709"/>
    <cellStyle name="40% - 强调文字颜色 5 2 2" xfId="1716"/>
    <cellStyle name="40% - 强调文字颜色 5 2 20" xfId="1700"/>
    <cellStyle name="40% - 强调文字颜色 5 2 21" xfId="1702"/>
    <cellStyle name="40% - 强调文字颜色 5 2 22" xfId="1704"/>
    <cellStyle name="40% - 强调文字颜色 5 2 23" xfId="1707"/>
    <cellStyle name="40% - 强调文字颜色 5 2 24" xfId="1710"/>
    <cellStyle name="40% - 强调文字颜色 5 2 25" xfId="1718"/>
    <cellStyle name="40% - 强调文字颜色 5 2 26" xfId="1721"/>
    <cellStyle name="40% - 强调文字颜色 5 2 27" xfId="1724"/>
    <cellStyle name="40% - 强调文字颜色 5 2 28" xfId="1727"/>
    <cellStyle name="40% - 强调文字颜色 5 2 29" xfId="1730"/>
    <cellStyle name="40% - 强调文字颜色 5 2 3" xfId="1736"/>
    <cellStyle name="40% - 强调文字颜色 5 2 30" xfId="1719"/>
    <cellStyle name="40% - 强调文字颜色 5 2 31" xfId="1722"/>
    <cellStyle name="40% - 强调文字颜色 5 2 32" xfId="1725"/>
    <cellStyle name="40% - 强调文字颜色 5 2 33" xfId="1728"/>
    <cellStyle name="40% - 强调文字颜色 5 2 34" xfId="1731"/>
    <cellStyle name="40% - 强调文字颜色 5 2 35" xfId="1738"/>
    <cellStyle name="40% - 强调文字颜色 5 2 36" xfId="1740"/>
    <cellStyle name="40% - 强调文字颜色 5 2 37" xfId="1742"/>
    <cellStyle name="40% - 强调文字颜色 5 2 38" xfId="1744"/>
    <cellStyle name="40% - 强调文字颜色 5 2 39" xfId="1746"/>
    <cellStyle name="40% - 强调文字颜色 5 2 4" xfId="1752"/>
    <cellStyle name="40% - 强调文字颜色 5 2 40" xfId="1739"/>
    <cellStyle name="40% - 强调文字颜色 5 2 41" xfId="1741"/>
    <cellStyle name="40% - 强调文字颜色 5 2 42" xfId="1743"/>
    <cellStyle name="40% - 强调文字颜色 5 2 43" xfId="1745"/>
    <cellStyle name="40% - 强调文字颜色 5 2 44" xfId="1747"/>
    <cellStyle name="40% - 强调文字颜色 5 2 45" xfId="1753"/>
    <cellStyle name="40% - 强调文字颜色 5 2 46" xfId="1755"/>
    <cellStyle name="40% - 强调文字颜色 5 2 47" xfId="1757"/>
    <cellStyle name="40% - 强调文字颜色 5 2 48" xfId="1759"/>
    <cellStyle name="40% - 强调文字颜色 5 2 49" xfId="1761"/>
    <cellStyle name="40% - 强调文字颜色 5 2 5" xfId="1766"/>
    <cellStyle name="40% - 强调文字颜色 5 2 50" xfId="1754"/>
    <cellStyle name="40% - 强调文字颜色 5 2 51" xfId="1756"/>
    <cellStyle name="40% - 强调文字颜色 5 2 52" xfId="1758"/>
    <cellStyle name="40% - 强调文字颜色 5 2 53" xfId="1760"/>
    <cellStyle name="40% - 强调文字颜色 5 2 54" xfId="1762"/>
    <cellStyle name="40% - 强调文字颜色 5 2 6" xfId="1770"/>
    <cellStyle name="40% - 强调文字颜色 5 2 7" xfId="709"/>
    <cellStyle name="40% - 强调文字颜色 5 2 8" xfId="723"/>
    <cellStyle name="40% - 强调文字颜色 5 2 9" xfId="739"/>
    <cellStyle name="40% - 强调文字颜色 5 3" xfId="1772"/>
    <cellStyle name="40% - 强调文字颜色 5 4" xfId="1774"/>
    <cellStyle name="40% - 强调文字颜色 5 5" xfId="1776"/>
    <cellStyle name="40% - 强调文字颜色 5 6" xfId="1778"/>
    <cellStyle name="40% - 强调文字颜色 5 7" xfId="1780"/>
    <cellStyle name="40% - 强调文字颜色 5 8" xfId="1782"/>
    <cellStyle name="40% - 强调文字颜色 5 9" xfId="1783"/>
    <cellStyle name="40% - 强调文字颜色 6 10" xfId="1784"/>
    <cellStyle name="40% - 强调文字颜色 6 11" xfId="778"/>
    <cellStyle name="40% - 强调文字颜色 6 12" xfId="780"/>
    <cellStyle name="40% - 强调文字颜色 6 13" xfId="783"/>
    <cellStyle name="40% - 强调文字颜色 6 2" xfId="1786"/>
    <cellStyle name="40% - 强调文字颜色 6 2 10" xfId="1787"/>
    <cellStyle name="40% - 强调文字颜色 6 2 11" xfId="1788"/>
    <cellStyle name="40% - 强调文字颜色 6 2 12" xfId="1789"/>
    <cellStyle name="40% - 强调文字颜色 6 2 13" xfId="1790"/>
    <cellStyle name="40% - 强调文字颜色 6 2 14" xfId="1791"/>
    <cellStyle name="40% - 强调文字颜色 6 2 15" xfId="1792"/>
    <cellStyle name="40% - 强调文字颜色 6 2 16" xfId="1794"/>
    <cellStyle name="40% - 强调文字颜色 6 2 17" xfId="1796"/>
    <cellStyle name="40% - 强调文字颜色 6 2 18" xfId="1798"/>
    <cellStyle name="40% - 强调文字颜色 6 2 19" xfId="1800"/>
    <cellStyle name="40% - 强调文字颜色 6 2 2" xfId="1804"/>
    <cellStyle name="40% - 强调文字颜色 6 2 20" xfId="1793"/>
    <cellStyle name="40% - 强调文字颜色 6 2 21" xfId="1795"/>
    <cellStyle name="40% - 强调文字颜色 6 2 22" xfId="1797"/>
    <cellStyle name="40% - 强调文字颜色 6 2 23" xfId="1799"/>
    <cellStyle name="40% - 强调文字颜色 6 2 24" xfId="1801"/>
    <cellStyle name="40% - 强调文字颜色 6 2 25" xfId="1805"/>
    <cellStyle name="40% - 强调文字颜色 6 2 26" xfId="1807"/>
    <cellStyle name="40% - 强调文字颜色 6 2 27" xfId="1809"/>
    <cellStyle name="40% - 强调文字颜色 6 2 28" xfId="1811"/>
    <cellStyle name="40% - 强调文字颜色 6 2 29" xfId="86"/>
    <cellStyle name="40% - 强调文字颜色 6 2 3" xfId="1815"/>
    <cellStyle name="40% - 强调文字颜色 6 2 30" xfId="1806"/>
    <cellStyle name="40% - 强调文字颜色 6 2 31" xfId="1808"/>
    <cellStyle name="40% - 强调文字颜色 6 2 32" xfId="1810"/>
    <cellStyle name="40% - 强调文字颜色 6 2 33" xfId="1812"/>
    <cellStyle name="40% - 强调文字颜色 6 2 34" xfId="87"/>
    <cellStyle name="40% - 强调文字颜色 6 2 35" xfId="89"/>
    <cellStyle name="40% - 强调文字颜色 6 2 36" xfId="5"/>
    <cellStyle name="40% - 强调文字颜色 6 2 37" xfId="93"/>
    <cellStyle name="40% - 强调文字颜色 6 2 38" xfId="84"/>
    <cellStyle name="40% - 强调文字颜色 6 2 39" xfId="76"/>
    <cellStyle name="40% - 强调文字颜色 6 2 4" xfId="1818"/>
    <cellStyle name="40% - 强调文字颜色 6 2 40" xfId="90"/>
    <cellStyle name="40% - 强调文字颜色 6 2 41" xfId="6"/>
    <cellStyle name="40% - 强调文字颜色 6 2 42" xfId="94"/>
    <cellStyle name="40% - 强调文字颜色 6 2 43" xfId="85"/>
    <cellStyle name="40% - 强调文字颜色 6 2 44" xfId="77"/>
    <cellStyle name="40% - 强调文字颜色 6 2 45" xfId="1819"/>
    <cellStyle name="40% - 强调文字颜色 6 2 46" xfId="1821"/>
    <cellStyle name="40% - 强调文字颜色 6 2 47" xfId="1823"/>
    <cellStyle name="40% - 强调文字颜色 6 2 48" xfId="1825"/>
    <cellStyle name="40% - 强调文字颜色 6 2 49" xfId="1827"/>
    <cellStyle name="40% - 强调文字颜色 6 2 5" xfId="1831"/>
    <cellStyle name="40% - 强调文字颜色 6 2 50" xfId="1820"/>
    <cellStyle name="40% - 强调文字颜色 6 2 51" xfId="1822"/>
    <cellStyle name="40% - 强调文字颜色 6 2 52" xfId="1824"/>
    <cellStyle name="40% - 强调文字颜色 6 2 53" xfId="1826"/>
    <cellStyle name="40% - 强调文字颜色 6 2 54" xfId="1828"/>
    <cellStyle name="40% - 强调文字颜色 6 2 6" xfId="1834"/>
    <cellStyle name="40% - 强调文字颜色 6 2 7" xfId="796"/>
    <cellStyle name="40% - 强调文字颜色 6 2 8" xfId="812"/>
    <cellStyle name="40% - 强调文字颜色 6 2 9" xfId="827"/>
    <cellStyle name="40% - 强调文字颜色 6 3" xfId="1835"/>
    <cellStyle name="40% - 强调文字颜色 6 4" xfId="1837"/>
    <cellStyle name="40% - 强调文字颜色 6 5" xfId="1839"/>
    <cellStyle name="40% - 强调文字颜色 6 6" xfId="1841"/>
    <cellStyle name="40% - 强调文字颜色 6 7" xfId="1843"/>
    <cellStyle name="40% - 强调文字颜色 6 8" xfId="1845"/>
    <cellStyle name="40% - 强调文字颜色 6 9" xfId="1579"/>
    <cellStyle name="40% - 着色 1" xfId="1846"/>
    <cellStyle name="40% - 着色 1 10" xfId="1847"/>
    <cellStyle name="40% - 着色 1 11" xfId="1848"/>
    <cellStyle name="40% - 着色 1 12" xfId="1849"/>
    <cellStyle name="40% - 着色 1 13" xfId="1850"/>
    <cellStyle name="40% - 着色 1 14" xfId="1851"/>
    <cellStyle name="40% - 着色 1 15" xfId="1852"/>
    <cellStyle name="40% - 着色 1 16" xfId="1854"/>
    <cellStyle name="40% - 着色 1 17" xfId="1856"/>
    <cellStyle name="40% - 着色 1 18" xfId="1858"/>
    <cellStyle name="40% - 着色 1 19" xfId="1860"/>
    <cellStyle name="40% - 着色 1 2" xfId="835"/>
    <cellStyle name="40% - 着色 1 20" xfId="1853"/>
    <cellStyle name="40% - 着色 1 21" xfId="1855"/>
    <cellStyle name="40% - 着色 1 22" xfId="1857"/>
    <cellStyle name="40% - 着色 1 23" xfId="1859"/>
    <cellStyle name="40% - 着色 1 24" xfId="1861"/>
    <cellStyle name="40% - 着色 1 25" xfId="1862"/>
    <cellStyle name="40% - 着色 1 26" xfId="1864"/>
    <cellStyle name="40% - 着色 1 27" xfId="1866"/>
    <cellStyle name="40% - 着色 1 28" xfId="1868"/>
    <cellStyle name="40% - 着色 1 29" xfId="1870"/>
    <cellStyle name="40% - 着色 1 3" xfId="838"/>
    <cellStyle name="40% - 着色 1 30" xfId="1863"/>
    <cellStyle name="40% - 着色 1 31" xfId="1865"/>
    <cellStyle name="40% - 着色 1 32" xfId="1867"/>
    <cellStyle name="40% - 着色 1 33" xfId="1869"/>
    <cellStyle name="40% - 着色 1 34" xfId="1871"/>
    <cellStyle name="40% - 着色 1 35" xfId="1872"/>
    <cellStyle name="40% - 着色 1 36" xfId="1874"/>
    <cellStyle name="40% - 着色 1 37" xfId="1876"/>
    <cellStyle name="40% - 着色 1 38" xfId="1878"/>
    <cellStyle name="40% - 着色 1 39" xfId="1880"/>
    <cellStyle name="40% - 着色 1 4" xfId="841"/>
    <cellStyle name="40% - 着色 1 40" xfId="1873"/>
    <cellStyle name="40% - 着色 1 41" xfId="1875"/>
    <cellStyle name="40% - 着色 1 42" xfId="1877"/>
    <cellStyle name="40% - 着色 1 43" xfId="1879"/>
    <cellStyle name="40% - 着色 1 44" xfId="1881"/>
    <cellStyle name="40% - 着色 1 45" xfId="1882"/>
    <cellStyle name="40% - 着色 1 46" xfId="1884"/>
    <cellStyle name="40% - 着色 1 47" xfId="1885"/>
    <cellStyle name="40% - 着色 1 48" xfId="1886"/>
    <cellStyle name="40% - 着色 1 49" xfId="1887"/>
    <cellStyle name="40% - 着色 1 5" xfId="1888"/>
    <cellStyle name="40% - 着色 1 50" xfId="1883"/>
    <cellStyle name="40% - 着色 1 6" xfId="1889"/>
    <cellStyle name="40% - 着色 1 7" xfId="1890"/>
    <cellStyle name="40% - 着色 1 8" xfId="1891"/>
    <cellStyle name="40% - 着色 1 9" xfId="1892"/>
    <cellStyle name="40% - 着色 2" xfId="1893"/>
    <cellStyle name="40% - 着色 2 10" xfId="1894"/>
    <cellStyle name="40% - 着色 2 11" xfId="1895"/>
    <cellStyle name="40% - 着色 2 12" xfId="1896"/>
    <cellStyle name="40% - 着色 2 13" xfId="1897"/>
    <cellStyle name="40% - 着色 2 14" xfId="1898"/>
    <cellStyle name="40% - 着色 2 15" xfId="1899"/>
    <cellStyle name="40% - 着色 2 16" xfId="1901"/>
    <cellStyle name="40% - 着色 2 17" xfId="1903"/>
    <cellStyle name="40% - 着色 2 18" xfId="1905"/>
    <cellStyle name="40% - 着色 2 19" xfId="1907"/>
    <cellStyle name="40% - 着色 2 2" xfId="1909"/>
    <cellStyle name="40% - 着色 2 20" xfId="1900"/>
    <cellStyle name="40% - 着色 2 21" xfId="1902"/>
    <cellStyle name="40% - 着色 2 22" xfId="1904"/>
    <cellStyle name="40% - 着色 2 23" xfId="1906"/>
    <cellStyle name="40% - 着色 2 24" xfId="1908"/>
    <cellStyle name="40% - 着色 2 25" xfId="1910"/>
    <cellStyle name="40% - 着色 2 26" xfId="1912"/>
    <cellStyle name="40% - 着色 2 27" xfId="1915"/>
    <cellStyle name="40% - 着色 2 28" xfId="1919"/>
    <cellStyle name="40% - 着色 2 29" xfId="1922"/>
    <cellStyle name="40% - 着色 2 3" xfId="1924"/>
    <cellStyle name="40% - 着色 2 30" xfId="1911"/>
    <cellStyle name="40% - 着色 2 31" xfId="1913"/>
    <cellStyle name="40% - 着色 2 32" xfId="1916"/>
    <cellStyle name="40% - 着色 2 33" xfId="1920"/>
    <cellStyle name="40% - 着色 2 34" xfId="1923"/>
    <cellStyle name="40% - 着色 2 35" xfId="1926"/>
    <cellStyle name="40% - 着色 2 36" xfId="1929"/>
    <cellStyle name="40% - 着色 2 37" xfId="1932"/>
    <cellStyle name="40% - 着色 2 38" xfId="1935"/>
    <cellStyle name="40% - 着色 2 39" xfId="1937"/>
    <cellStyle name="40% - 着色 2 4" xfId="1939"/>
    <cellStyle name="40% - 着色 2 40" xfId="1927"/>
    <cellStyle name="40% - 着色 2 41" xfId="1930"/>
    <cellStyle name="40% - 着色 2 42" xfId="1933"/>
    <cellStyle name="40% - 着色 2 43" xfId="1936"/>
    <cellStyle name="40% - 着色 2 44" xfId="1938"/>
    <cellStyle name="40% - 着色 2 45" xfId="1940"/>
    <cellStyle name="40% - 着色 2 46" xfId="1942"/>
    <cellStyle name="40% - 着色 2 47" xfId="1943"/>
    <cellStyle name="40% - 着色 2 48" xfId="1944"/>
    <cellStyle name="40% - 着色 2 49" xfId="1945"/>
    <cellStyle name="40% - 着色 2 5" xfId="1946"/>
    <cellStyle name="40% - 着色 2 50" xfId="1941"/>
    <cellStyle name="40% - 着色 2 6" xfId="1948"/>
    <cellStyle name="40% - 着色 2 7" xfId="1950"/>
    <cellStyle name="40% - 着色 2 8" xfId="1952"/>
    <cellStyle name="40% - 着色 2 9" xfId="1954"/>
    <cellStyle name="40% - 着色 3" xfId="1955"/>
    <cellStyle name="40% - 着色 3 10" xfId="1956"/>
    <cellStyle name="40% - 着色 3 11" xfId="1957"/>
    <cellStyle name="40% - 着色 3 12" xfId="1958"/>
    <cellStyle name="40% - 着色 3 13" xfId="1959"/>
    <cellStyle name="40% - 着色 3 14" xfId="1960"/>
    <cellStyle name="40% - 着色 3 15" xfId="1961"/>
    <cellStyle name="40% - 着色 3 16" xfId="1963"/>
    <cellStyle name="40% - 着色 3 17" xfId="1965"/>
    <cellStyle name="40% - 着色 3 18" xfId="9"/>
    <cellStyle name="40% - 着色 3 19" xfId="1968"/>
    <cellStyle name="40% - 着色 3 2" xfId="1970"/>
    <cellStyle name="40% - 着色 3 20" xfId="1962"/>
    <cellStyle name="40% - 着色 3 21" xfId="1964"/>
    <cellStyle name="40% - 着色 3 22" xfId="1966"/>
    <cellStyle name="40% - 着色 3 23" xfId="10"/>
    <cellStyle name="40% - 着色 3 24" xfId="1969"/>
    <cellStyle name="40% - 着色 3 25" xfId="1972"/>
    <cellStyle name="40% - 着色 3 26" xfId="1975"/>
    <cellStyle name="40% - 着色 3 27" xfId="1978"/>
    <cellStyle name="40% - 着色 3 28" xfId="1981"/>
    <cellStyle name="40% - 着色 3 29" xfId="1984"/>
    <cellStyle name="40% - 着色 3 3" xfId="1986"/>
    <cellStyle name="40% - 着色 3 30" xfId="1973"/>
    <cellStyle name="40% - 着色 3 31" xfId="1976"/>
    <cellStyle name="40% - 着色 3 32" xfId="1979"/>
    <cellStyle name="40% - 着色 3 33" xfId="1982"/>
    <cellStyle name="40% - 着色 3 34" xfId="1985"/>
    <cellStyle name="40% - 着色 3 35" xfId="1988"/>
    <cellStyle name="40% - 着色 3 36" xfId="1991"/>
    <cellStyle name="40% - 着色 3 37" xfId="1993"/>
    <cellStyle name="40% - 着色 3 38" xfId="1995"/>
    <cellStyle name="40% - 着色 3 39" xfId="1997"/>
    <cellStyle name="40% - 着色 3 4" xfId="1999"/>
    <cellStyle name="40% - 着色 3 40" xfId="1989"/>
    <cellStyle name="40% - 着色 3 41" xfId="1992"/>
    <cellStyle name="40% - 着色 3 42" xfId="1994"/>
    <cellStyle name="40% - 着色 3 43" xfId="1996"/>
    <cellStyle name="40% - 着色 3 44" xfId="1998"/>
    <cellStyle name="40% - 着色 3 45" xfId="2000"/>
    <cellStyle name="40% - 着色 3 46" xfId="2002"/>
    <cellStyle name="40% - 着色 3 47" xfId="2003"/>
    <cellStyle name="40% - 着色 3 48" xfId="2004"/>
    <cellStyle name="40% - 着色 3 49" xfId="2005"/>
    <cellStyle name="40% - 着色 3 5" xfId="2006"/>
    <cellStyle name="40% - 着色 3 50" xfId="2001"/>
    <cellStyle name="40% - 着色 3 6" xfId="2007"/>
    <cellStyle name="40% - 着色 3 7" xfId="2008"/>
    <cellStyle name="40% - 着色 3 8" xfId="2009"/>
    <cellStyle name="40% - 着色 3 9" xfId="2010"/>
    <cellStyle name="40% - 着色 4" xfId="2011"/>
    <cellStyle name="40% - 着色 4 10" xfId="2013"/>
    <cellStyle name="40% - 着色 4 11" xfId="2016"/>
    <cellStyle name="40% - 着色 4 12" xfId="2019"/>
    <cellStyle name="40% - 着色 4 13" xfId="2021"/>
    <cellStyle name="40% - 着色 4 14" xfId="2023"/>
    <cellStyle name="40% - 着色 4 15" xfId="61"/>
    <cellStyle name="40% - 着色 4 16" xfId="45"/>
    <cellStyle name="40% - 着色 4 17" xfId="22"/>
    <cellStyle name="40% - 着色 4 18" xfId="69"/>
    <cellStyle name="40% - 着色 4 19" xfId="102"/>
    <cellStyle name="40% - 着色 4 2" xfId="2024"/>
    <cellStyle name="40% - 着色 4 20" xfId="62"/>
    <cellStyle name="40% - 着色 4 21" xfId="46"/>
    <cellStyle name="40% - 着色 4 22" xfId="23"/>
    <cellStyle name="40% - 着色 4 23" xfId="70"/>
    <cellStyle name="40% - 着色 4 24" xfId="103"/>
    <cellStyle name="40% - 着色 4 25" xfId="109"/>
    <cellStyle name="40% - 着色 4 26" xfId="2029"/>
    <cellStyle name="40% - 着色 4 27" xfId="2035"/>
    <cellStyle name="40% - 着色 4 28" xfId="2041"/>
    <cellStyle name="40% - 着色 4 29" xfId="2047"/>
    <cellStyle name="40% - 着色 4 3" xfId="2049"/>
    <cellStyle name="40% - 着色 4 30" xfId="110"/>
    <cellStyle name="40% - 着色 4 31" xfId="2030"/>
    <cellStyle name="40% - 着色 4 32" xfId="2036"/>
    <cellStyle name="40% - 着色 4 33" xfId="2042"/>
    <cellStyle name="40% - 着色 4 34" xfId="2048"/>
    <cellStyle name="40% - 着色 4 35" xfId="2055"/>
    <cellStyle name="40% - 着色 4 36" xfId="2062"/>
    <cellStyle name="40% - 着色 4 37" xfId="2068"/>
    <cellStyle name="40% - 着色 4 38" xfId="2074"/>
    <cellStyle name="40% - 着色 4 39" xfId="2080"/>
    <cellStyle name="40% - 着色 4 4" xfId="2082"/>
    <cellStyle name="40% - 着色 4 40" xfId="2056"/>
    <cellStyle name="40% - 着色 4 41" xfId="2063"/>
    <cellStyle name="40% - 着色 4 42" xfId="2069"/>
    <cellStyle name="40% - 着色 4 43" xfId="2075"/>
    <cellStyle name="40% - 着色 4 44" xfId="2081"/>
    <cellStyle name="40% - 着色 4 45" xfId="2087"/>
    <cellStyle name="40% - 着色 4 46" xfId="2093"/>
    <cellStyle name="40% - 着色 4 47" xfId="2097"/>
    <cellStyle name="40% - 着色 4 48" xfId="2101"/>
    <cellStyle name="40% - 着色 4 49" xfId="2105"/>
    <cellStyle name="40% - 着色 4 5" xfId="2106"/>
    <cellStyle name="40% - 着色 4 50" xfId="2088"/>
    <cellStyle name="40% - 着色 4 6" xfId="2107"/>
    <cellStyle name="40% - 着色 4 7" xfId="2108"/>
    <cellStyle name="40% - 着色 4 8" xfId="2109"/>
    <cellStyle name="40% - 着色 4 9" xfId="2110"/>
    <cellStyle name="40% - 着色 5" xfId="2111"/>
    <cellStyle name="40% - 着色 5 10" xfId="2112"/>
    <cellStyle name="40% - 着色 5 11" xfId="2113"/>
    <cellStyle name="40% - 着色 5 12" xfId="2114"/>
    <cellStyle name="40% - 着色 5 13" xfId="2115"/>
    <cellStyle name="40% - 着色 5 14" xfId="2116"/>
    <cellStyle name="40% - 着色 5 15" xfId="2117"/>
    <cellStyle name="40% - 着色 5 16" xfId="2119"/>
    <cellStyle name="40% - 着色 5 17" xfId="2121"/>
    <cellStyle name="40% - 着色 5 18" xfId="2123"/>
    <cellStyle name="40% - 着色 5 19" xfId="2125"/>
    <cellStyle name="40% - 着色 5 2" xfId="2127"/>
    <cellStyle name="40% - 着色 5 20" xfId="2118"/>
    <cellStyle name="40% - 着色 5 21" xfId="2120"/>
    <cellStyle name="40% - 着色 5 22" xfId="2122"/>
    <cellStyle name="40% - 着色 5 23" xfId="2124"/>
    <cellStyle name="40% - 着色 5 24" xfId="2126"/>
    <cellStyle name="40% - 着色 5 25" xfId="2128"/>
    <cellStyle name="40% - 着色 5 26" xfId="2130"/>
    <cellStyle name="40% - 着色 5 27" xfId="2132"/>
    <cellStyle name="40% - 着色 5 28" xfId="2134"/>
    <cellStyle name="40% - 着色 5 29" xfId="2136"/>
    <cellStyle name="40% - 着色 5 3" xfId="2138"/>
    <cellStyle name="40% - 着色 5 30" xfId="2129"/>
    <cellStyle name="40% - 着色 5 31" xfId="2131"/>
    <cellStyle name="40% - 着色 5 32" xfId="2133"/>
    <cellStyle name="40% - 着色 5 33" xfId="2135"/>
    <cellStyle name="40% - 着色 5 34" xfId="2137"/>
    <cellStyle name="40% - 着色 5 35" xfId="2139"/>
    <cellStyle name="40% - 着色 5 36" xfId="2141"/>
    <cellStyle name="40% - 着色 5 37" xfId="2143"/>
    <cellStyle name="40% - 着色 5 38" xfId="2145"/>
    <cellStyle name="40% - 着色 5 39" xfId="2147"/>
    <cellStyle name="40% - 着色 5 4" xfId="2149"/>
    <cellStyle name="40% - 着色 5 40" xfId="2140"/>
    <cellStyle name="40% - 着色 5 41" xfId="2142"/>
    <cellStyle name="40% - 着色 5 42" xfId="2144"/>
    <cellStyle name="40% - 着色 5 43" xfId="2146"/>
    <cellStyle name="40% - 着色 5 44" xfId="2148"/>
    <cellStyle name="40% - 着色 5 45" xfId="2150"/>
    <cellStyle name="40% - 着色 5 46" xfId="2152"/>
    <cellStyle name="40% - 着色 5 47" xfId="2153"/>
    <cellStyle name="40% - 着色 5 48" xfId="2154"/>
    <cellStyle name="40% - 着色 5 49" xfId="2155"/>
    <cellStyle name="40% - 着色 5 5" xfId="2157"/>
    <cellStyle name="40% - 着色 5 50" xfId="2151"/>
    <cellStyle name="40% - 着色 5 6" xfId="2158"/>
    <cellStyle name="40% - 着色 5 7" xfId="2159"/>
    <cellStyle name="40% - 着色 5 8" xfId="2160"/>
    <cellStyle name="40% - 着色 5 9" xfId="2161"/>
    <cellStyle name="40% - 着色 6" xfId="2162"/>
    <cellStyle name="40% - 着色 6 10" xfId="249"/>
    <cellStyle name="40% - 着色 6 11" xfId="257"/>
    <cellStyle name="40% - 着色 6 12" xfId="275"/>
    <cellStyle name="40% - 着色 6 13" xfId="283"/>
    <cellStyle name="40% - 着色 6 14" xfId="292"/>
    <cellStyle name="40% - 着色 6 15" xfId="301"/>
    <cellStyle name="40% - 着色 6 16" xfId="310"/>
    <cellStyle name="40% - 着色 6 17" xfId="41"/>
    <cellStyle name="40% - 着色 6 18" xfId="2164"/>
    <cellStyle name="40% - 着色 6 19" xfId="2167"/>
    <cellStyle name="40% - 着色 6 2" xfId="2170"/>
    <cellStyle name="40% - 着色 6 20" xfId="302"/>
    <cellStyle name="40% - 着色 6 21" xfId="311"/>
    <cellStyle name="40% - 着色 6 22" xfId="42"/>
    <cellStyle name="40% - 着色 6 23" xfId="2165"/>
    <cellStyle name="40% - 着色 6 24" xfId="2168"/>
    <cellStyle name="40% - 着色 6 25" xfId="2172"/>
    <cellStyle name="40% - 着色 6 26" xfId="2175"/>
    <cellStyle name="40% - 着色 6 27" xfId="2178"/>
    <cellStyle name="40% - 着色 6 28" xfId="2181"/>
    <cellStyle name="40% - 着色 6 29" xfId="2183"/>
    <cellStyle name="40% - 着色 6 3" xfId="2186"/>
    <cellStyle name="40% - 着色 6 30" xfId="2173"/>
    <cellStyle name="40% - 着色 6 31" xfId="2176"/>
    <cellStyle name="40% - 着色 6 32" xfId="2179"/>
    <cellStyle name="40% - 着色 6 33" xfId="2182"/>
    <cellStyle name="40% - 着色 6 34" xfId="2184"/>
    <cellStyle name="40% - 着色 6 35" xfId="2187"/>
    <cellStyle name="40% - 着色 6 36" xfId="2189"/>
    <cellStyle name="40% - 着色 6 37" xfId="2191"/>
    <cellStyle name="40% - 着色 6 38" xfId="2193"/>
    <cellStyle name="40% - 着色 6 39" xfId="2195"/>
    <cellStyle name="40% - 着色 6 4" xfId="2198"/>
    <cellStyle name="40% - 着色 6 40" xfId="2188"/>
    <cellStyle name="40% - 着色 6 41" xfId="2190"/>
    <cellStyle name="40% - 着色 6 42" xfId="2192"/>
    <cellStyle name="40% - 着色 6 43" xfId="2194"/>
    <cellStyle name="40% - 着色 6 44" xfId="2196"/>
    <cellStyle name="40% - 着色 6 45" xfId="2199"/>
    <cellStyle name="40% - 着色 6 46" xfId="2201"/>
    <cellStyle name="40% - 着色 6 47" xfId="2202"/>
    <cellStyle name="40% - 着色 6 48" xfId="2203"/>
    <cellStyle name="40% - 着色 6 49" xfId="2204"/>
    <cellStyle name="40% - 着色 6 5" xfId="2208"/>
    <cellStyle name="40% - 着色 6 50" xfId="2200"/>
    <cellStyle name="40% - 着色 6 6" xfId="2211"/>
    <cellStyle name="40% - 着色 6 7" xfId="2214"/>
    <cellStyle name="40% - 着色 6 8" xfId="2217"/>
    <cellStyle name="40% - 着色 6 9" xfId="2220"/>
    <cellStyle name="60% - Accent1" xfId="2223"/>
    <cellStyle name="60% - Accent2" xfId="2226"/>
    <cellStyle name="60% - Accent3" xfId="2229"/>
    <cellStyle name="60% - Accent4" xfId="2232"/>
    <cellStyle name="60% - Accent5" xfId="2235"/>
    <cellStyle name="60% - Accent6" xfId="2238"/>
    <cellStyle name="60% - 强调文字颜色 1 10" xfId="961"/>
    <cellStyle name="60% - 强调文字颜色 1 11" xfId="964"/>
    <cellStyle name="60% - 强调文字颜色 1 12" xfId="967"/>
    <cellStyle name="60% - 强调文字颜色 1 13" xfId="970"/>
    <cellStyle name="60% - 强调文字颜色 1 2" xfId="1552"/>
    <cellStyle name="60% - 强调文字颜色 1 2 10" xfId="2241"/>
    <cellStyle name="60% - 强调文字颜色 1 2 11" xfId="2244"/>
    <cellStyle name="60% - 强调文字颜色 1 2 12" xfId="2247"/>
    <cellStyle name="60% - 强调文字颜色 1 2 13" xfId="2250"/>
    <cellStyle name="60% - 强调文字颜色 1 2 14" xfId="2252"/>
    <cellStyle name="60% - 强调文字颜色 1 2 15" xfId="2254"/>
    <cellStyle name="60% - 强调文字颜色 1 2 16" xfId="2257"/>
    <cellStyle name="60% - 强调文字颜色 1 2 17" xfId="2260"/>
    <cellStyle name="60% - 强调文字颜色 1 2 18" xfId="2262"/>
    <cellStyle name="60% - 强调文字颜色 1 2 19" xfId="2264"/>
    <cellStyle name="60% - 强调文字颜色 1 2 2" xfId="246"/>
    <cellStyle name="60% - 强调文字颜色 1 2 20" xfId="2255"/>
    <cellStyle name="60% - 强调文字颜色 1 2 21" xfId="2258"/>
    <cellStyle name="60% - 强调文字颜色 1 2 22" xfId="2261"/>
    <cellStyle name="60% - 强调文字颜色 1 2 23" xfId="2263"/>
    <cellStyle name="60% - 强调文字颜色 1 2 24" xfId="2265"/>
    <cellStyle name="60% - 强调文字颜色 1 2 25" xfId="2266"/>
    <cellStyle name="60% - 强调文字颜色 1 2 26" xfId="2268"/>
    <cellStyle name="60% - 强调文字颜色 1 2 27" xfId="2270"/>
    <cellStyle name="60% - 强调文字颜色 1 2 28" xfId="2272"/>
    <cellStyle name="60% - 强调文字颜色 1 2 29" xfId="2274"/>
    <cellStyle name="60% - 强调文字颜色 1 2 3" xfId="254"/>
    <cellStyle name="60% - 强调文字颜色 1 2 30" xfId="2267"/>
    <cellStyle name="60% - 强调文字颜色 1 2 31" xfId="2269"/>
    <cellStyle name="60% - 强调文字颜色 1 2 32" xfId="2271"/>
    <cellStyle name="60% - 强调文字颜色 1 2 33" xfId="2273"/>
    <cellStyle name="60% - 强调文字颜色 1 2 34" xfId="2275"/>
    <cellStyle name="60% - 强调文字颜色 1 2 35" xfId="2276"/>
    <cellStyle name="60% - 强调文字颜色 1 2 36" xfId="2278"/>
    <cellStyle name="60% - 强调文字颜色 1 2 37" xfId="2280"/>
    <cellStyle name="60% - 强调文字颜色 1 2 38" xfId="2282"/>
    <cellStyle name="60% - 强调文字颜色 1 2 39" xfId="2284"/>
    <cellStyle name="60% - 强调文字颜色 1 2 4" xfId="262"/>
    <cellStyle name="60% - 强调文字颜色 1 2 40" xfId="2277"/>
    <cellStyle name="60% - 强调文字颜色 1 2 41" xfId="2279"/>
    <cellStyle name="60% - 强调文字颜色 1 2 42" xfId="2281"/>
    <cellStyle name="60% - 强调文字颜色 1 2 43" xfId="2283"/>
    <cellStyle name="60% - 强调文字颜色 1 2 44" xfId="2285"/>
    <cellStyle name="60% - 强调文字颜色 1 2 45" xfId="2286"/>
    <cellStyle name="60% - 强调文字颜色 1 2 46" xfId="2288"/>
    <cellStyle name="60% - 强调文字颜色 1 2 47" xfId="2290"/>
    <cellStyle name="60% - 强调文字颜色 1 2 48" xfId="2292"/>
    <cellStyle name="60% - 强调文字颜色 1 2 49" xfId="2294"/>
    <cellStyle name="60% - 强调文字颜色 1 2 5" xfId="280"/>
    <cellStyle name="60% - 强调文字颜色 1 2 50" xfId="2287"/>
    <cellStyle name="60% - 强调文字颜色 1 2 51" xfId="2289"/>
    <cellStyle name="60% - 强调文字颜色 1 2 52" xfId="2291"/>
    <cellStyle name="60% - 强调文字颜色 1 2 53" xfId="2293"/>
    <cellStyle name="60% - 强调文字颜色 1 2 54" xfId="2295"/>
    <cellStyle name="60% - 强调文字颜色 1 2 6" xfId="288"/>
    <cellStyle name="60% - 强调文字颜色 1 2 7" xfId="297"/>
    <cellStyle name="60% - 强调文字颜色 1 2 8" xfId="305"/>
    <cellStyle name="60% - 强调文字颜色 1 2 9" xfId="314"/>
    <cellStyle name="60% - 强调文字颜色 1 3" xfId="138"/>
    <cellStyle name="60% - 强调文字颜色 1 4" xfId="157"/>
    <cellStyle name="60% - 强调文字颜色 1 5" xfId="115"/>
    <cellStyle name="60% - 强调文字颜色 1 6" xfId="124"/>
    <cellStyle name="60% - 强调文字颜色 1 7" xfId="131"/>
    <cellStyle name="60% - 强调文字颜色 1 8" xfId="160"/>
    <cellStyle name="60% - 强调文字颜色 1 9" xfId="165"/>
    <cellStyle name="60% - 强调文字颜色 2 10" xfId="1025"/>
    <cellStyle name="60% - 强调文字颜色 2 11" xfId="1028"/>
    <cellStyle name="60% - 强调文字颜色 2 12" xfId="1032"/>
    <cellStyle name="60% - 强调文字颜色 2 13" xfId="1036"/>
    <cellStyle name="60% - 强调文字颜色 2 2" xfId="309"/>
    <cellStyle name="60% - 强调文字颜色 2 2 10" xfId="1243"/>
    <cellStyle name="60% - 强调文字颜色 2 2 11" xfId="1245"/>
    <cellStyle name="60% - 强调文字颜色 2 2 12" xfId="1247"/>
    <cellStyle name="60% - 强调文字颜色 2 2 13" xfId="2296"/>
    <cellStyle name="60% - 强调文字颜色 2 2 14" xfId="2297"/>
    <cellStyle name="60% - 强调文字颜色 2 2 15" xfId="2298"/>
    <cellStyle name="60% - 强调文字颜色 2 2 16" xfId="2300"/>
    <cellStyle name="60% - 强调文字颜色 2 2 17" xfId="2302"/>
    <cellStyle name="60% - 强调文字颜色 2 2 18" xfId="2304"/>
    <cellStyle name="60% - 强调文字颜色 2 2 19" xfId="2306"/>
    <cellStyle name="60% - 强调文字颜色 2 2 2" xfId="51"/>
    <cellStyle name="60% - 强调文字颜色 2 2 20" xfId="2299"/>
    <cellStyle name="60% - 强调文字颜色 2 2 21" xfId="2301"/>
    <cellStyle name="60% - 强调文字颜色 2 2 22" xfId="2303"/>
    <cellStyle name="60% - 强调文字颜色 2 2 23" xfId="2305"/>
    <cellStyle name="60% - 强调文字颜色 2 2 24" xfId="2307"/>
    <cellStyle name="60% - 强调文字颜色 2 2 25" xfId="2308"/>
    <cellStyle name="60% - 强调文字颜色 2 2 26" xfId="2310"/>
    <cellStyle name="60% - 强调文字颜色 2 2 27" xfId="2312"/>
    <cellStyle name="60% - 强调文字颜色 2 2 28" xfId="2314"/>
    <cellStyle name="60% - 强调文字颜色 2 2 29" xfId="2316"/>
    <cellStyle name="60% - 强调文字颜色 2 2 3" xfId="2319"/>
    <cellStyle name="60% - 强调文字颜色 2 2 30" xfId="2309"/>
    <cellStyle name="60% - 强调文字颜色 2 2 31" xfId="2311"/>
    <cellStyle name="60% - 强调文字颜色 2 2 32" xfId="2313"/>
    <cellStyle name="60% - 强调文字颜色 2 2 33" xfId="2315"/>
    <cellStyle name="60% - 强调文字颜色 2 2 34" xfId="2317"/>
    <cellStyle name="60% - 强调文字颜色 2 2 35" xfId="2320"/>
    <cellStyle name="60% - 强调文字颜色 2 2 36" xfId="2322"/>
    <cellStyle name="60% - 强调文字颜色 2 2 37" xfId="2324"/>
    <cellStyle name="60% - 强调文字颜色 2 2 38" xfId="2326"/>
    <cellStyle name="60% - 强调文字颜色 2 2 39" xfId="2328"/>
    <cellStyle name="60% - 强调文字颜色 2 2 4" xfId="2331"/>
    <cellStyle name="60% - 强调文字颜色 2 2 40" xfId="2321"/>
    <cellStyle name="60% - 强调文字颜色 2 2 41" xfId="2323"/>
    <cellStyle name="60% - 强调文字颜色 2 2 42" xfId="2325"/>
    <cellStyle name="60% - 强调文字颜色 2 2 43" xfId="2327"/>
    <cellStyle name="60% - 强调文字颜色 2 2 44" xfId="2329"/>
    <cellStyle name="60% - 强调文字颜色 2 2 45" xfId="1270"/>
    <cellStyle name="60% - 强调文字颜色 2 2 46" xfId="1286"/>
    <cellStyle name="60% - 强调文字颜色 2 2 47" xfId="1301"/>
    <cellStyle name="60% - 强调文字颜色 2 2 48" xfId="1320"/>
    <cellStyle name="60% - 强调文字颜色 2 2 49" xfId="1323"/>
    <cellStyle name="60% - 强调文字颜色 2 2 5" xfId="2333"/>
    <cellStyle name="60% - 强调文字颜色 2 2 50" xfId="1271"/>
    <cellStyle name="60% - 强调文字颜色 2 2 51" xfId="1287"/>
    <cellStyle name="60% - 强调文字颜色 2 2 52" xfId="1302"/>
    <cellStyle name="60% - 强调文字颜色 2 2 53" xfId="1321"/>
    <cellStyle name="60% - 强调文字颜色 2 2 54" xfId="1324"/>
    <cellStyle name="60% - 强调文字颜色 2 2 6" xfId="2335"/>
    <cellStyle name="60% - 强调文字颜色 2 2 7" xfId="1358"/>
    <cellStyle name="60% - 强调文字颜色 2 2 8" xfId="1380"/>
    <cellStyle name="60% - 强调文字颜色 2 2 9" xfId="1404"/>
    <cellStyle name="60% - 强调文字颜色 2 3" xfId="40"/>
    <cellStyle name="60% - 强调文字颜色 2 4" xfId="2163"/>
    <cellStyle name="60% - 强调文字颜色 2 5" xfId="2166"/>
    <cellStyle name="60% - 强调文字颜色 2 6" xfId="2171"/>
    <cellStyle name="60% - 强调文字颜色 2 7" xfId="2174"/>
    <cellStyle name="60% - 强调文字颜色 2 8" xfId="2177"/>
    <cellStyle name="60% - 强调文字颜色 2 9" xfId="2180"/>
    <cellStyle name="60% - 强调文字颜色 3 10" xfId="127"/>
    <cellStyle name="60% - 强调文字颜色 3 11" xfId="1103"/>
    <cellStyle name="60% - 强调文字颜色 3 12" xfId="168"/>
    <cellStyle name="60% - 强调文字颜色 3 13" xfId="26"/>
    <cellStyle name="60% - 强调文字颜色 3 2" xfId="2336"/>
    <cellStyle name="60% - 强调文字颜色 3 2 10" xfId="2337"/>
    <cellStyle name="60% - 强调文字颜色 3 2 11" xfId="2338"/>
    <cellStyle name="60% - 强调文字颜色 3 2 12" xfId="2339"/>
    <cellStyle name="60% - 强调文字颜色 3 2 13" xfId="2340"/>
    <cellStyle name="60% - 强调文字颜色 3 2 14" xfId="2341"/>
    <cellStyle name="60% - 强调文字颜色 3 2 15" xfId="2342"/>
    <cellStyle name="60% - 强调文字颜色 3 2 16" xfId="2344"/>
    <cellStyle name="60% - 强调文字颜色 3 2 17" xfId="2347"/>
    <cellStyle name="60% - 强调文字颜色 3 2 18" xfId="2350"/>
    <cellStyle name="60% - 强调文字颜色 3 2 19" xfId="2353"/>
    <cellStyle name="60% - 强调文字颜色 3 2 2" xfId="1177"/>
    <cellStyle name="60% - 强调文字颜色 3 2 20" xfId="2343"/>
    <cellStyle name="60% - 强调文字颜色 3 2 21" xfId="2345"/>
    <cellStyle name="60% - 强调文字颜色 3 2 22" xfId="2348"/>
    <cellStyle name="60% - 强调文字颜色 3 2 23" xfId="2351"/>
    <cellStyle name="60% - 强调文字颜色 3 2 24" xfId="2354"/>
    <cellStyle name="60% - 强调文字颜色 3 2 25" xfId="2356"/>
    <cellStyle name="60% - 强调文字颜色 3 2 26" xfId="2359"/>
    <cellStyle name="60% - 强调文字颜色 3 2 27" xfId="1635"/>
    <cellStyle name="60% - 强调文字颜色 3 2 28" xfId="1649"/>
    <cellStyle name="60% - 强调文字颜色 3 2 29" xfId="1664"/>
    <cellStyle name="60% - 强调文字颜色 3 2 3" xfId="1180"/>
    <cellStyle name="60% - 强调文字颜色 3 2 30" xfId="2357"/>
    <cellStyle name="60% - 强调文字颜色 3 2 31" xfId="2360"/>
    <cellStyle name="60% - 强调文字颜色 3 2 32" xfId="1636"/>
    <cellStyle name="60% - 强调文字颜色 3 2 33" xfId="1650"/>
    <cellStyle name="60% - 强调文字颜色 3 2 34" xfId="1665"/>
    <cellStyle name="60% - 强调文字颜色 3 2 35" xfId="1678"/>
    <cellStyle name="60% - 强调文字颜色 3 2 36" xfId="1682"/>
    <cellStyle name="60% - 强调文字颜色 3 2 37" xfId="601"/>
    <cellStyle name="60% - 强调文字颜色 3 2 38" xfId="621"/>
    <cellStyle name="60% - 强调文字颜色 3 2 39" xfId="641"/>
    <cellStyle name="60% - 强调文字颜色 3 2 4" xfId="1183"/>
    <cellStyle name="60% - 强调文字颜色 3 2 40" xfId="1679"/>
    <cellStyle name="60% - 强调文字颜色 3 2 41" xfId="1683"/>
    <cellStyle name="60% - 强调文字颜色 3 2 42" xfId="602"/>
    <cellStyle name="60% - 强调文字颜色 3 2 43" xfId="622"/>
    <cellStyle name="60% - 强调文字颜色 3 2 44" xfId="642"/>
    <cellStyle name="60% - 强调文字颜色 3 2 45" xfId="655"/>
    <cellStyle name="60% - 强调文字颜色 3 2 46" xfId="660"/>
    <cellStyle name="60% - 强调文字颜色 3 2 47" xfId="487"/>
    <cellStyle name="60% - 强调文字颜色 3 2 48" xfId="566"/>
    <cellStyle name="60% - 强调文字颜色 3 2 49" xfId="572"/>
    <cellStyle name="60% - 强调文字颜色 3 2 5" xfId="1186"/>
    <cellStyle name="60% - 强调文字颜色 3 2 50" xfId="656"/>
    <cellStyle name="60% - 强调文字颜色 3 2 51" xfId="661"/>
    <cellStyle name="60% - 强调文字颜色 3 2 52" xfId="488"/>
    <cellStyle name="60% - 强调文字颜色 3 2 53" xfId="567"/>
    <cellStyle name="60% - 强调文字颜色 3 2 54" xfId="573"/>
    <cellStyle name="60% - 强调文字颜色 3 2 6" xfId="1190"/>
    <cellStyle name="60% - 强调文字颜色 3 2 7" xfId="1194"/>
    <cellStyle name="60% - 强调文字颜色 3 2 8" xfId="1200"/>
    <cellStyle name="60% - 强调文字颜色 3 2 9" xfId="1206"/>
    <cellStyle name="60% - 强调文字颜色 3 3" xfId="2361"/>
    <cellStyle name="60% - 强调文字颜色 3 4" xfId="2362"/>
    <cellStyle name="60% - 强调文字颜色 3 5" xfId="2363"/>
    <cellStyle name="60% - 强调文字颜色 3 6" xfId="2364"/>
    <cellStyle name="60% - 强调文字颜色 3 7" xfId="2365"/>
    <cellStyle name="60% - 强调文字颜色 3 8" xfId="2366"/>
    <cellStyle name="60% - 强调文字颜色 3 9" xfId="2367"/>
    <cellStyle name="60% - 强调文字颜色 4 10" xfId="1148"/>
    <cellStyle name="60% - 强调文字颜色 4 11" xfId="1151"/>
    <cellStyle name="60% - 强调文字颜色 4 12" xfId="468"/>
    <cellStyle name="60% - 强调文字颜色 4 13" xfId="473"/>
    <cellStyle name="60% - 强调文字颜色 4 2" xfId="2368"/>
    <cellStyle name="60% - 强调文字颜色 4 2 10" xfId="2369"/>
    <cellStyle name="60% - 强调文字颜色 4 2 11" xfId="2370"/>
    <cellStyle name="60% - 强调文字颜色 4 2 12" xfId="2371"/>
    <cellStyle name="60% - 强调文字颜色 4 2 13" xfId="2372"/>
    <cellStyle name="60% - 强调文字颜色 4 2 14" xfId="2373"/>
    <cellStyle name="60% - 强调文字颜色 4 2 15" xfId="2374"/>
    <cellStyle name="60% - 强调文字颜色 4 2 16" xfId="2376"/>
    <cellStyle name="60% - 强调文字颜色 4 2 17" xfId="2378"/>
    <cellStyle name="60% - 强调文字颜色 4 2 18" xfId="2380"/>
    <cellStyle name="60% - 强调文字颜色 4 2 19" xfId="2382"/>
    <cellStyle name="60% - 强调文字颜色 4 2 2" xfId="1836"/>
    <cellStyle name="60% - 强调文字颜色 4 2 20" xfId="2375"/>
    <cellStyle name="60% - 强调文字颜色 4 2 21" xfId="2377"/>
    <cellStyle name="60% - 强调文字颜色 4 2 22" xfId="2379"/>
    <cellStyle name="60% - 强调文字颜色 4 2 23" xfId="2381"/>
    <cellStyle name="60% - 强调文字颜色 4 2 24" xfId="2383"/>
    <cellStyle name="60% - 强调文字颜色 4 2 25" xfId="2384"/>
    <cellStyle name="60% - 强调文字颜色 4 2 26" xfId="2386"/>
    <cellStyle name="60% - 强调文字颜色 4 2 27" xfId="2388"/>
    <cellStyle name="60% - 强调文字颜色 4 2 28" xfId="2390"/>
    <cellStyle name="60% - 强调文字颜色 4 2 29" xfId="2392"/>
    <cellStyle name="60% - 强调文字颜色 4 2 3" xfId="1838"/>
    <cellStyle name="60% - 强调文字颜色 4 2 30" xfId="2385"/>
    <cellStyle name="60% - 强调文字颜色 4 2 31" xfId="2387"/>
    <cellStyle name="60% - 强调文字颜色 4 2 32" xfId="2389"/>
    <cellStyle name="60% - 强调文字颜色 4 2 33" xfId="2391"/>
    <cellStyle name="60% - 强调文字颜色 4 2 34" xfId="2393"/>
    <cellStyle name="60% - 强调文字颜色 4 2 35" xfId="2394"/>
    <cellStyle name="60% - 强调文字颜色 4 2 36" xfId="2396"/>
    <cellStyle name="60% - 强调文字颜色 4 2 37" xfId="2398"/>
    <cellStyle name="60% - 强调文字颜色 4 2 38" xfId="2400"/>
    <cellStyle name="60% - 强调文字颜色 4 2 39" xfId="2403"/>
    <cellStyle name="60% - 强调文字颜色 4 2 4" xfId="1840"/>
    <cellStyle name="60% - 强调文字颜色 4 2 40" xfId="2395"/>
    <cellStyle name="60% - 强调文字颜色 4 2 41" xfId="2397"/>
    <cellStyle name="60% - 强调文字颜色 4 2 42" xfId="2399"/>
    <cellStyle name="60% - 强调文字颜色 4 2 43" xfId="2401"/>
    <cellStyle name="60% - 强调文字颜色 4 2 44" xfId="2404"/>
    <cellStyle name="60% - 强调文字颜色 4 2 45" xfId="2405"/>
    <cellStyle name="60% - 强调文字颜色 4 2 46" xfId="2407"/>
    <cellStyle name="60% - 强调文字颜色 4 2 47" xfId="2409"/>
    <cellStyle name="60% - 强调文字颜色 4 2 48" xfId="2411"/>
    <cellStyle name="60% - 强调文字颜色 4 2 49" xfId="2413"/>
    <cellStyle name="60% - 强调文字颜色 4 2 5" xfId="1842"/>
    <cellStyle name="60% - 强调文字颜色 4 2 50" xfId="2406"/>
    <cellStyle name="60% - 强调文字颜色 4 2 51" xfId="2408"/>
    <cellStyle name="60% - 强调文字颜色 4 2 52" xfId="2410"/>
    <cellStyle name="60% - 强调文字颜色 4 2 53" xfId="2412"/>
    <cellStyle name="60% - 强调文字颜色 4 2 54" xfId="2414"/>
    <cellStyle name="60% - 强调文字颜色 4 2 6" xfId="1844"/>
    <cellStyle name="60% - 强调文字颜色 4 2 7" xfId="1578"/>
    <cellStyle name="60% - 强调文字颜色 4 2 8" xfId="1591"/>
    <cellStyle name="60% - 强调文字颜色 4 2 9" xfId="1604"/>
    <cellStyle name="60% - 强调文字颜色 4 3" xfId="2415"/>
    <cellStyle name="60% - 强调文字颜色 4 4" xfId="2416"/>
    <cellStyle name="60% - 强调文字颜色 4 5" xfId="2417"/>
    <cellStyle name="60% - 强调文字颜色 4 6" xfId="2418"/>
    <cellStyle name="60% - 强调文字颜色 4 7" xfId="2419"/>
    <cellStyle name="60% - 强调文字颜色 4 8" xfId="2421"/>
    <cellStyle name="60% - 强调文字颜色 4 9" xfId="2422"/>
    <cellStyle name="60% - 强调文字颜色 5 10" xfId="226"/>
    <cellStyle name="60% - 强调文字颜色 5 11" xfId="267"/>
    <cellStyle name="60% - 强调文字颜色 5 12" xfId="319"/>
    <cellStyle name="60% - 强调文字颜色 5 13" xfId="341"/>
    <cellStyle name="60% - 强调文字颜色 5 2" xfId="2425"/>
    <cellStyle name="60% - 强调文字颜色 5 2 10" xfId="2426"/>
    <cellStyle name="60% - 强调文字颜色 5 2 11" xfId="2427"/>
    <cellStyle name="60% - 强调文字颜色 5 2 12" xfId="2428"/>
    <cellStyle name="60% - 强调文字颜色 5 2 13" xfId="2429"/>
    <cellStyle name="60% - 强调文字颜色 5 2 14" xfId="2430"/>
    <cellStyle name="60% - 强调文字颜色 5 2 15" xfId="2431"/>
    <cellStyle name="60% - 强调文字颜色 5 2 16" xfId="2433"/>
    <cellStyle name="60% - 强调文字颜色 5 2 17" xfId="2435"/>
    <cellStyle name="60% - 强调文字颜色 5 2 18" xfId="2437"/>
    <cellStyle name="60% - 强调文字颜色 5 2 19" xfId="2439"/>
    <cellStyle name="60% - 强调文字颜色 5 2 2" xfId="2346"/>
    <cellStyle name="60% - 强调文字颜色 5 2 20" xfId="2432"/>
    <cellStyle name="60% - 强调文字颜色 5 2 21" xfId="2434"/>
    <cellStyle name="60% - 强调文字颜色 5 2 22" xfId="2436"/>
    <cellStyle name="60% - 强调文字颜色 5 2 23" xfId="2438"/>
    <cellStyle name="60% - 强调文字颜色 5 2 24" xfId="2440"/>
    <cellStyle name="60% - 强调文字颜色 5 2 25" xfId="2441"/>
    <cellStyle name="60% - 强调文字颜色 5 2 26" xfId="2443"/>
    <cellStyle name="60% - 强调文字颜色 5 2 27" xfId="2445"/>
    <cellStyle name="60% - 强调文字颜色 5 2 28" xfId="2447"/>
    <cellStyle name="60% - 强调文字颜色 5 2 29" xfId="2449"/>
    <cellStyle name="60% - 强调文字颜色 5 2 3" xfId="2349"/>
    <cellStyle name="60% - 强调文字颜色 5 2 30" xfId="2442"/>
    <cellStyle name="60% - 强调文字颜色 5 2 31" xfId="2444"/>
    <cellStyle name="60% - 强调文字颜色 5 2 32" xfId="2446"/>
    <cellStyle name="60% - 强调文字颜色 5 2 33" xfId="2448"/>
    <cellStyle name="60% - 强调文字颜色 5 2 34" xfId="2450"/>
    <cellStyle name="60% - 强调文字颜色 5 2 35" xfId="2451"/>
    <cellStyle name="60% - 强调文字颜色 5 2 36" xfId="2453"/>
    <cellStyle name="60% - 强调文字颜色 5 2 37" xfId="2455"/>
    <cellStyle name="60% - 强调文字颜色 5 2 38" xfId="2457"/>
    <cellStyle name="60% - 强调文字颜色 5 2 39" xfId="2460"/>
    <cellStyle name="60% - 强调文字颜色 5 2 4" xfId="2352"/>
    <cellStyle name="60% - 强调文字颜色 5 2 40" xfId="2452"/>
    <cellStyle name="60% - 强调文字颜色 5 2 41" xfId="2454"/>
    <cellStyle name="60% - 强调文字颜色 5 2 42" xfId="2456"/>
    <cellStyle name="60% - 强调文字颜色 5 2 43" xfId="2458"/>
    <cellStyle name="60% - 强调文字颜色 5 2 44" xfId="2461"/>
    <cellStyle name="60% - 强调文字颜色 5 2 45" xfId="2462"/>
    <cellStyle name="60% - 强调文字颜色 5 2 46" xfId="2464"/>
    <cellStyle name="60% - 强调文字颜色 5 2 47" xfId="2466"/>
    <cellStyle name="60% - 强调文字颜色 5 2 48" xfId="2468"/>
    <cellStyle name="60% - 强调文字颜色 5 2 49" xfId="2470"/>
    <cellStyle name="60% - 强调文字颜色 5 2 5" xfId="2355"/>
    <cellStyle name="60% - 强调文字颜色 5 2 50" xfId="2463"/>
    <cellStyle name="60% - 强调文字颜色 5 2 51" xfId="2465"/>
    <cellStyle name="60% - 强调文字颜色 5 2 52" xfId="2467"/>
    <cellStyle name="60% - 强调文字颜色 5 2 53" xfId="2469"/>
    <cellStyle name="60% - 强调文字颜色 5 2 54" xfId="2471"/>
    <cellStyle name="60% - 强调文字颜色 5 2 6" xfId="2358"/>
    <cellStyle name="60% - 强调文字颜色 5 2 7" xfId="1634"/>
    <cellStyle name="60% - 强调文字颜色 5 2 8" xfId="1648"/>
    <cellStyle name="60% - 强调文字颜色 5 2 9" xfId="1663"/>
    <cellStyle name="60% - 强调文字颜色 5 3" xfId="2474"/>
    <cellStyle name="60% - 强调文字颜色 5 4" xfId="2477"/>
    <cellStyle name="60% - 强调文字颜色 5 5" xfId="2480"/>
    <cellStyle name="60% - 强调文字颜色 5 6" xfId="2483"/>
    <cellStyle name="60% - 强调文字颜色 5 7" xfId="2486"/>
    <cellStyle name="60% - 强调文字颜色 5 8" xfId="2490"/>
    <cellStyle name="60% - 强调文字颜色 5 9" xfId="2493"/>
    <cellStyle name="60% - 强调文字颜色 6 10" xfId="1277"/>
    <cellStyle name="60% - 强调文字颜色 6 11" xfId="1282"/>
    <cellStyle name="60% - 强调文字颜色 6 12" xfId="669"/>
    <cellStyle name="60% - 强调文字颜色 6 13" xfId="676"/>
    <cellStyle name="60% - 强调文字颜色 6 2" xfId="2494"/>
    <cellStyle name="60% - 强调文字颜色 6 2 10" xfId="2496"/>
    <cellStyle name="60% - 强调文字颜色 6 2 11" xfId="2498"/>
    <cellStyle name="60% - 强调文字颜色 6 2 12" xfId="2501"/>
    <cellStyle name="60% - 强调文字颜色 6 2 13" xfId="2504"/>
    <cellStyle name="60% - 强调文字颜色 6 2 14" xfId="2507"/>
    <cellStyle name="60% - 强调文字颜色 6 2 15" xfId="2511"/>
    <cellStyle name="60% - 强调文字颜色 6 2 16" xfId="2515"/>
    <cellStyle name="60% - 强调文字颜色 6 2 17" xfId="2519"/>
    <cellStyle name="60% - 强调文字颜色 6 2 18" xfId="2523"/>
    <cellStyle name="60% - 强调文字颜色 6 2 19" xfId="2527"/>
    <cellStyle name="60% - 强调文字颜色 6 2 2" xfId="2531"/>
    <cellStyle name="60% - 强调文字颜色 6 2 20" xfId="2512"/>
    <cellStyle name="60% - 强调文字颜色 6 2 21" xfId="2516"/>
    <cellStyle name="60% - 强调文字颜色 6 2 22" xfId="2520"/>
    <cellStyle name="60% - 强调文字颜色 6 2 23" xfId="2524"/>
    <cellStyle name="60% - 强调文字颜色 6 2 24" xfId="2528"/>
    <cellStyle name="60% - 强调文字颜色 6 2 25" xfId="2535"/>
    <cellStyle name="60% - 强调文字颜色 6 2 26" xfId="2539"/>
    <cellStyle name="60% - 强调文字颜色 6 2 27" xfId="2543"/>
    <cellStyle name="60% - 强调文字颜色 6 2 28" xfId="2547"/>
    <cellStyle name="60% - 强调文字颜色 6 2 29" xfId="2551"/>
    <cellStyle name="60% - 强调文字颜色 6 2 3" xfId="2555"/>
    <cellStyle name="60% - 强调文字颜色 6 2 30" xfId="2536"/>
    <cellStyle name="60% - 强调文字颜色 6 2 31" xfId="2540"/>
    <cellStyle name="60% - 强调文字颜色 6 2 32" xfId="2544"/>
    <cellStyle name="60% - 强调文字颜色 6 2 33" xfId="2548"/>
    <cellStyle name="60% - 强调文字颜色 6 2 34" xfId="2552"/>
    <cellStyle name="60% - 强调文字颜色 6 2 35" xfId="2559"/>
    <cellStyle name="60% - 强调文字颜色 6 2 36" xfId="2563"/>
    <cellStyle name="60% - 强调文字颜色 6 2 37" xfId="2567"/>
    <cellStyle name="60% - 强调文字颜色 6 2 38" xfId="2570"/>
    <cellStyle name="60% - 强调文字颜色 6 2 39" xfId="2574"/>
    <cellStyle name="60% - 强调文字颜色 6 2 4" xfId="2578"/>
    <cellStyle name="60% - 强调文字颜色 6 2 40" xfId="2560"/>
    <cellStyle name="60% - 强调文字颜色 6 2 41" xfId="2564"/>
    <cellStyle name="60% - 强调文字颜色 6 2 42" xfId="2568"/>
    <cellStyle name="60% - 强调文字颜色 6 2 43" xfId="2571"/>
    <cellStyle name="60% - 强调文字颜色 6 2 44" xfId="2575"/>
    <cellStyle name="60% - 强调文字颜色 6 2 45" xfId="2582"/>
    <cellStyle name="60% - 强调文字颜色 6 2 46" xfId="2585"/>
    <cellStyle name="60% - 强调文字颜色 6 2 47" xfId="2587"/>
    <cellStyle name="60% - 强调文字颜色 6 2 48" xfId="2589"/>
    <cellStyle name="60% - 强调文字颜色 6 2 49" xfId="2591"/>
    <cellStyle name="60% - 强调文字颜色 6 2 5" xfId="2595"/>
    <cellStyle name="60% - 强调文字颜色 6 2 50" xfId="2583"/>
    <cellStyle name="60% - 强调文字颜色 6 2 51" xfId="2586"/>
    <cellStyle name="60% - 强调文字颜色 6 2 52" xfId="2588"/>
    <cellStyle name="60% - 强调文字颜色 6 2 53" xfId="2590"/>
    <cellStyle name="60% - 强调文字颜色 6 2 54" xfId="2592"/>
    <cellStyle name="60% - 强调文字颜色 6 2 6" xfId="2600"/>
    <cellStyle name="60% - 强调文字颜色 6 2 7" xfId="1713"/>
    <cellStyle name="60% - 强调文字颜色 6 2 8" xfId="1733"/>
    <cellStyle name="60% - 强调文字颜色 6 2 9" xfId="1749"/>
    <cellStyle name="60% - 强调文字颜色 6 3" xfId="2603"/>
    <cellStyle name="60% - 强调文字颜色 6 4" xfId="2604"/>
    <cellStyle name="60% - 强调文字颜色 6 5" xfId="2605"/>
    <cellStyle name="60% - 强调文字颜色 6 6" xfId="2606"/>
    <cellStyle name="60% - 强调文字颜色 6 7" xfId="2607"/>
    <cellStyle name="60% - 强调文字颜色 6 8" xfId="2609"/>
    <cellStyle name="60% - 强调文字颜色 6 9" xfId="2610"/>
    <cellStyle name="60% - 着色 1" xfId="2611"/>
    <cellStyle name="60% - 着色 1 10" xfId="2614"/>
    <cellStyle name="60% - 着色 1 11" xfId="2617"/>
    <cellStyle name="60% - 着色 1 12" xfId="2620"/>
    <cellStyle name="60% - 着色 1 13" xfId="2532"/>
    <cellStyle name="60% - 着色 1 14" xfId="2556"/>
    <cellStyle name="60% - 着色 1 15" xfId="2579"/>
    <cellStyle name="60% - 着色 1 16" xfId="2596"/>
    <cellStyle name="60% - 着色 1 17" xfId="2601"/>
    <cellStyle name="60% - 着色 1 18" xfId="1714"/>
    <cellStyle name="60% - 着色 1 19" xfId="1734"/>
    <cellStyle name="60% - 着色 1 2" xfId="1967"/>
    <cellStyle name="60% - 着色 1 20" xfId="2580"/>
    <cellStyle name="60% - 着色 1 21" xfId="2597"/>
    <cellStyle name="60% - 着色 1 22" xfId="2602"/>
    <cellStyle name="60% - 着色 1 23" xfId="1715"/>
    <cellStyle name="60% - 着色 1 24" xfId="1735"/>
    <cellStyle name="60% - 着色 1 25" xfId="1750"/>
    <cellStyle name="60% - 着色 1 26" xfId="1764"/>
    <cellStyle name="60% - 着色 1 27" xfId="1768"/>
    <cellStyle name="60% - 着色 1 28" xfId="707"/>
    <cellStyle name="60% - 着色 1 29" xfId="721"/>
    <cellStyle name="60% - 着色 1 3" xfId="1971"/>
    <cellStyle name="60% - 着色 1 30" xfId="1751"/>
    <cellStyle name="60% - 着色 1 31" xfId="1765"/>
    <cellStyle name="60% - 着色 1 32" xfId="1769"/>
    <cellStyle name="60% - 着色 1 33" xfId="708"/>
    <cellStyle name="60% - 着色 1 34" xfId="722"/>
    <cellStyle name="60% - 着色 1 35" xfId="737"/>
    <cellStyle name="60% - 着色 1 36" xfId="754"/>
    <cellStyle name="60% - 着色 1 37" xfId="759"/>
    <cellStyle name="60% - 着色 1 38" xfId="764"/>
    <cellStyle name="60% - 着色 1 39" xfId="770"/>
    <cellStyle name="60% - 着色 1 4" xfId="1974"/>
    <cellStyle name="60% - 着色 1 40" xfId="738"/>
    <cellStyle name="60% - 着色 1 41" xfId="755"/>
    <cellStyle name="60% - 着色 1 42" xfId="760"/>
    <cellStyle name="60% - 着色 1 43" xfId="765"/>
    <cellStyle name="60% - 着色 1 44" xfId="771"/>
    <cellStyle name="60% - 着色 1 45" xfId="775"/>
    <cellStyle name="60% - 着色 1 46" xfId="2623"/>
    <cellStyle name="60% - 着色 1 47" xfId="2626"/>
    <cellStyle name="60% - 着色 1 48" xfId="2629"/>
    <cellStyle name="60% - 着色 1 49" xfId="2632"/>
    <cellStyle name="60% - 着色 1 5" xfId="1977"/>
    <cellStyle name="60% - 着色 1 50" xfId="776"/>
    <cellStyle name="60% - 着色 1 6" xfId="1980"/>
    <cellStyle name="60% - 着色 1 7" xfId="1983"/>
    <cellStyle name="60% - 着色 1 8" xfId="1987"/>
    <cellStyle name="60% - 着色 1 9" xfId="1990"/>
    <cellStyle name="60% - 着色 2" xfId="2633"/>
    <cellStyle name="60% - 着色 2 10" xfId="2634"/>
    <cellStyle name="60% - 着色 2 11" xfId="2635"/>
    <cellStyle name="60% - 着色 2 12" xfId="2636"/>
    <cellStyle name="60% - 着色 2 13" xfId="2637"/>
    <cellStyle name="60% - 着色 2 14" xfId="2638"/>
    <cellStyle name="60% - 着色 2 15" xfId="2639"/>
    <cellStyle name="60% - 着色 2 16" xfId="2641"/>
    <cellStyle name="60% - 着色 2 17" xfId="2643"/>
    <cellStyle name="60% - 着色 2 18" xfId="2645"/>
    <cellStyle name="60% - 着色 2 19" xfId="2647"/>
    <cellStyle name="60% - 着色 2 2" xfId="2650"/>
    <cellStyle name="60% - 着色 2 20" xfId="2640"/>
    <cellStyle name="60% - 着色 2 21" xfId="2642"/>
    <cellStyle name="60% - 着色 2 22" xfId="2644"/>
    <cellStyle name="60% - 着色 2 23" xfId="2646"/>
    <cellStyle name="60% - 着色 2 24" xfId="2648"/>
    <cellStyle name="60% - 着色 2 25" xfId="2651"/>
    <cellStyle name="60% - 着色 2 26" xfId="2653"/>
    <cellStyle name="60% - 着色 2 27" xfId="2655"/>
    <cellStyle name="60% - 着色 2 28" xfId="2657"/>
    <cellStyle name="60% - 着色 2 29" xfId="2659"/>
    <cellStyle name="60% - 着色 2 3" xfId="2662"/>
    <cellStyle name="60% - 着色 2 30" xfId="2652"/>
    <cellStyle name="60% - 着色 2 31" xfId="2654"/>
    <cellStyle name="60% - 着色 2 32" xfId="2656"/>
    <cellStyle name="60% - 着色 2 33" xfId="2658"/>
    <cellStyle name="60% - 着色 2 34" xfId="2660"/>
    <cellStyle name="60% - 着色 2 35" xfId="2663"/>
    <cellStyle name="60% - 着色 2 36" xfId="2666"/>
    <cellStyle name="60% - 着色 2 37" xfId="2669"/>
    <cellStyle name="60% - 着色 2 38" xfId="2672"/>
    <cellStyle name="60% - 着色 2 39" xfId="2675"/>
    <cellStyle name="60% - 着色 2 4" xfId="2678"/>
    <cellStyle name="60% - 着色 2 40" xfId="2664"/>
    <cellStyle name="60% - 着色 2 41" xfId="2667"/>
    <cellStyle name="60% - 着色 2 42" xfId="2670"/>
    <cellStyle name="60% - 着色 2 43" xfId="2673"/>
    <cellStyle name="60% - 着色 2 44" xfId="2676"/>
    <cellStyle name="60% - 着色 2 45" xfId="2680"/>
    <cellStyle name="60% - 着色 2 46" xfId="2682"/>
    <cellStyle name="60% - 着色 2 47" xfId="2683"/>
    <cellStyle name="60% - 着色 2 48" xfId="2684"/>
    <cellStyle name="60% - 着色 2 49" xfId="2685"/>
    <cellStyle name="60% - 着色 2 5" xfId="2687"/>
    <cellStyle name="60% - 着色 2 50" xfId="2681"/>
    <cellStyle name="60% - 着色 2 6" xfId="2690"/>
    <cellStyle name="60% - 着色 2 7" xfId="2693"/>
    <cellStyle name="60% - 着色 2 8" xfId="2696"/>
    <cellStyle name="60% - 着色 2 9" xfId="2699"/>
    <cellStyle name="60% - 着色 3" xfId="2700"/>
    <cellStyle name="60% - 着色 3 10" xfId="2701"/>
    <cellStyle name="60% - 着色 3 11" xfId="2702"/>
    <cellStyle name="60% - 着色 3 12" xfId="2703"/>
    <cellStyle name="60% - 着色 3 13" xfId="2704"/>
    <cellStyle name="60% - 着色 3 14" xfId="2705"/>
    <cellStyle name="60% - 着色 3 15" xfId="2706"/>
    <cellStyle name="60% - 着色 3 16" xfId="2708"/>
    <cellStyle name="60% - 着色 3 17" xfId="2710"/>
    <cellStyle name="60% - 着色 3 18" xfId="2712"/>
    <cellStyle name="60% - 着色 3 19" xfId="2714"/>
    <cellStyle name="60% - 着色 3 2" xfId="2718"/>
    <cellStyle name="60% - 着色 3 20" xfId="2707"/>
    <cellStyle name="60% - 着色 3 21" xfId="2709"/>
    <cellStyle name="60% - 着色 3 22" xfId="2711"/>
    <cellStyle name="60% - 着色 3 23" xfId="2713"/>
    <cellStyle name="60% - 着色 3 24" xfId="2715"/>
    <cellStyle name="60% - 着色 3 25" xfId="2719"/>
    <cellStyle name="60% - 着色 3 26" xfId="2721"/>
    <cellStyle name="60% - 着色 3 27" xfId="1020"/>
    <cellStyle name="60% - 着色 3 28" xfId="1040"/>
    <cellStyle name="60% - 着色 3 29" xfId="1057"/>
    <cellStyle name="60% - 着色 3 3" xfId="2725"/>
    <cellStyle name="60% - 着色 3 30" xfId="2720"/>
    <cellStyle name="60% - 着色 3 31" xfId="2722"/>
    <cellStyle name="60% - 着色 3 32" xfId="1021"/>
    <cellStyle name="60% - 着色 3 33" xfId="1041"/>
    <cellStyle name="60% - 着色 3 34" xfId="1058"/>
    <cellStyle name="60% - 着色 3 35" xfId="1074"/>
    <cellStyle name="60% - 着色 3 36" xfId="1078"/>
    <cellStyle name="60% - 着色 3 37" xfId="1082"/>
    <cellStyle name="60% - 着色 3 38" xfId="1086"/>
    <cellStyle name="60% - 着色 3 39" xfId="1090"/>
    <cellStyle name="60% - 着色 3 4" xfId="2729"/>
    <cellStyle name="60% - 着色 3 40" xfId="1075"/>
    <cellStyle name="60% - 着色 3 41" xfId="1079"/>
    <cellStyle name="60% - 着色 3 42" xfId="1083"/>
    <cellStyle name="60% - 着色 3 43" xfId="1087"/>
    <cellStyle name="60% - 着色 3 44" xfId="1091"/>
    <cellStyle name="60% - 着色 3 45" xfId="2731"/>
    <cellStyle name="60% - 着色 3 46" xfId="2733"/>
    <cellStyle name="60% - 着色 3 47" xfId="2734"/>
    <cellStyle name="60% - 着色 3 48" xfId="2735"/>
    <cellStyle name="60% - 着色 3 49" xfId="2736"/>
    <cellStyle name="60% - 着色 3 5" xfId="2740"/>
    <cellStyle name="60% - 着色 3 50" xfId="2732"/>
    <cellStyle name="60% - 着色 3 6" xfId="2744"/>
    <cellStyle name="60% - 着色 3 7" xfId="2748"/>
    <cellStyle name="60% - 着色 3 8" xfId="2753"/>
    <cellStyle name="60% - 着色 3 9" xfId="2756"/>
    <cellStyle name="60% - 着色 4" xfId="2757"/>
    <cellStyle name="60% - 着色 4 10" xfId="1352"/>
    <cellStyle name="60% - 着色 4 11" xfId="1355"/>
    <cellStyle name="60% - 着色 4 12" xfId="1362"/>
    <cellStyle name="60% - 着色 4 13" xfId="1365"/>
    <cellStyle name="60% - 着色 4 14" xfId="1369"/>
    <cellStyle name="60% - 着色 4 15" xfId="1372"/>
    <cellStyle name="60% - 着色 4 16" xfId="1376"/>
    <cellStyle name="60% - 着色 4 17" xfId="1384"/>
    <cellStyle name="60% - 着色 4 18" xfId="1388"/>
    <cellStyle name="60% - 着色 4 19" xfId="1392"/>
    <cellStyle name="60% - 着色 4 2" xfId="2760"/>
    <cellStyle name="60% - 着色 4 20" xfId="1373"/>
    <cellStyle name="60% - 着色 4 21" xfId="1377"/>
    <cellStyle name="60% - 着色 4 22" xfId="1385"/>
    <cellStyle name="60% - 着色 4 23" xfId="1389"/>
    <cellStyle name="60% - 着色 4 24" xfId="1393"/>
    <cellStyle name="60% - 着色 4 25" xfId="1396"/>
    <cellStyle name="60% - 着色 4 26" xfId="1400"/>
    <cellStyle name="60% - 着色 4 27" xfId="1408"/>
    <cellStyle name="60% - 着色 4 28" xfId="1412"/>
    <cellStyle name="60% - 着色 4 29" xfId="1416"/>
    <cellStyle name="60% - 着色 4 3" xfId="2763"/>
    <cellStyle name="60% - 着色 4 30" xfId="1397"/>
    <cellStyle name="60% - 着色 4 31" xfId="1401"/>
    <cellStyle name="60% - 着色 4 32" xfId="1409"/>
    <cellStyle name="60% - 着色 4 33" xfId="1413"/>
    <cellStyle name="60% - 着色 4 34" xfId="1417"/>
    <cellStyle name="60% - 着色 4 35" xfId="1420"/>
    <cellStyle name="60% - 着色 4 36" xfId="1425"/>
    <cellStyle name="60% - 着色 4 37" xfId="2765"/>
    <cellStyle name="60% - 着色 4 38" xfId="2768"/>
    <cellStyle name="60% - 着色 4 39" xfId="2771"/>
    <cellStyle name="60% - 着色 4 4" xfId="2775"/>
    <cellStyle name="60% - 着色 4 40" xfId="1421"/>
    <cellStyle name="60% - 着色 4 41" xfId="1426"/>
    <cellStyle name="60% - 着色 4 42" xfId="2766"/>
    <cellStyle name="60% - 着色 4 43" xfId="2769"/>
    <cellStyle name="60% - 着色 4 44" xfId="2772"/>
    <cellStyle name="60% - 着色 4 45" xfId="2777"/>
    <cellStyle name="60% - 着色 4 46" xfId="2779"/>
    <cellStyle name="60% - 着色 4 47" xfId="2780"/>
    <cellStyle name="60% - 着色 4 48" xfId="2781"/>
    <cellStyle name="60% - 着色 4 49" xfId="2782"/>
    <cellStyle name="60% - 着色 4 5" xfId="2785"/>
    <cellStyle name="60% - 着色 4 50" xfId="2778"/>
    <cellStyle name="60% - 着色 4 6" xfId="2788"/>
    <cellStyle name="60% - 着色 4 7" xfId="2791"/>
    <cellStyle name="60% - 着色 4 8" xfId="2795"/>
    <cellStyle name="60% - 着色 4 9" xfId="2798"/>
    <cellStyle name="60% - 着色 5" xfId="2799"/>
    <cellStyle name="60% - 着色 5 10" xfId="2802"/>
    <cellStyle name="60% - 着色 5 11" xfId="2805"/>
    <cellStyle name="60% - 着色 5 12" xfId="2808"/>
    <cellStyle name="60% - 着色 5 13" xfId="2811"/>
    <cellStyle name="60% - 着色 5 14" xfId="2814"/>
    <cellStyle name="60% - 着色 5 15" xfId="2817"/>
    <cellStyle name="60% - 着色 5 16" xfId="2819"/>
    <cellStyle name="60% - 着色 5 17" xfId="2821"/>
    <cellStyle name="60% - 着色 5 18" xfId="2823"/>
    <cellStyle name="60% - 着色 5 19" xfId="2825"/>
    <cellStyle name="60% - 着色 5 2" xfId="2827"/>
    <cellStyle name="60% - 着色 5 20" xfId="2818"/>
    <cellStyle name="60% - 着色 5 21" xfId="2820"/>
    <cellStyle name="60% - 着色 5 22" xfId="2822"/>
    <cellStyle name="60% - 着色 5 23" xfId="2824"/>
    <cellStyle name="60% - 着色 5 24" xfId="2826"/>
    <cellStyle name="60% - 着色 5 25" xfId="2828"/>
    <cellStyle name="60% - 着色 5 26" xfId="2830"/>
    <cellStyle name="60% - 着色 5 27" xfId="2832"/>
    <cellStyle name="60% - 着色 5 28" xfId="2834"/>
    <cellStyle name="60% - 着色 5 29" xfId="2836"/>
    <cellStyle name="60% - 着色 5 3" xfId="2838"/>
    <cellStyle name="60% - 着色 5 30" xfId="2829"/>
    <cellStyle name="60% - 着色 5 31" xfId="2831"/>
    <cellStyle name="60% - 着色 5 32" xfId="2833"/>
    <cellStyle name="60% - 着色 5 33" xfId="2835"/>
    <cellStyle name="60% - 着色 5 34" xfId="2837"/>
    <cellStyle name="60% - 着色 5 35" xfId="2839"/>
    <cellStyle name="60% - 着色 5 36" xfId="2842"/>
    <cellStyle name="60% - 着色 5 37" xfId="2845"/>
    <cellStyle name="60% - 着色 5 38" xfId="2848"/>
    <cellStyle name="60% - 着色 5 39" xfId="2851"/>
    <cellStyle name="60% - 着色 5 4" xfId="2853"/>
    <cellStyle name="60% - 着色 5 40" xfId="2840"/>
    <cellStyle name="60% - 着色 5 41" xfId="2843"/>
    <cellStyle name="60% - 着色 5 42" xfId="2846"/>
    <cellStyle name="60% - 着色 5 43" xfId="2849"/>
    <cellStyle name="60% - 着色 5 44" xfId="2852"/>
    <cellStyle name="60% - 着色 5 45" xfId="2855"/>
    <cellStyle name="60% - 着色 5 46" xfId="2857"/>
    <cellStyle name="60% - 着色 5 47" xfId="2859"/>
    <cellStyle name="60% - 着色 5 48" xfId="2860"/>
    <cellStyle name="60% - 着色 5 49" xfId="2861"/>
    <cellStyle name="60% - 着色 5 5" xfId="2862"/>
    <cellStyle name="60% - 着色 5 50" xfId="2856"/>
    <cellStyle name="60% - 着色 5 6" xfId="2863"/>
    <cellStyle name="60% - 着色 5 7" xfId="2864"/>
    <cellStyle name="60% - 着色 5 8" xfId="2866"/>
    <cellStyle name="60% - 着色 5 9" xfId="2867"/>
    <cellStyle name="60% - 着色 6" xfId="2868"/>
    <cellStyle name="60% - 着色 6 10" xfId="743"/>
    <cellStyle name="60% - 着色 6 11" xfId="17"/>
    <cellStyle name="60% - 着色 6 12" xfId="746"/>
    <cellStyle name="60% - 着色 6 13" xfId="749"/>
    <cellStyle name="60% - 着色 6 14" xfId="2869"/>
    <cellStyle name="60% - 着色 6 15" xfId="2870"/>
    <cellStyle name="60% - 着色 6 16" xfId="2872"/>
    <cellStyle name="60% - 着色 6 17" xfId="2874"/>
    <cellStyle name="60% - 着色 6 18" xfId="1802"/>
    <cellStyle name="60% - 着色 6 19" xfId="1813"/>
    <cellStyle name="60% - 着色 6 2" xfId="101"/>
    <cellStyle name="60% - 着色 6 20" xfId="2871"/>
    <cellStyle name="60% - 着色 6 21" xfId="2873"/>
    <cellStyle name="60% - 着色 6 22" xfId="2875"/>
    <cellStyle name="60% - 着色 6 23" xfId="1803"/>
    <cellStyle name="60% - 着色 6 24" xfId="1814"/>
    <cellStyle name="60% - 着色 6 25" xfId="1816"/>
    <cellStyle name="60% - 着色 6 26" xfId="1829"/>
    <cellStyle name="60% - 着色 6 27" xfId="1832"/>
    <cellStyle name="60% - 着色 6 28" xfId="794"/>
    <cellStyle name="60% - 着色 6 29" xfId="810"/>
    <cellStyle name="60% - 着色 6 3" xfId="108"/>
    <cellStyle name="60% - 着色 6 30" xfId="1817"/>
    <cellStyle name="60% - 着色 6 31" xfId="1830"/>
    <cellStyle name="60% - 着色 6 32" xfId="1833"/>
    <cellStyle name="60% - 着色 6 33" xfId="795"/>
    <cellStyle name="60% - 着色 6 34" xfId="811"/>
    <cellStyle name="60% - 着色 6 35" xfId="825"/>
    <cellStyle name="60% - 着色 6 36" xfId="843"/>
    <cellStyle name="60% - 着色 6 37" xfId="847"/>
    <cellStyle name="60% - 着色 6 38" xfId="851"/>
    <cellStyle name="60% - 着色 6 39" xfId="855"/>
    <cellStyle name="60% - 着色 6 4" xfId="2027"/>
    <cellStyle name="60% - 着色 6 40" xfId="826"/>
    <cellStyle name="60% - 着色 6 41" xfId="844"/>
    <cellStyle name="60% - 着色 6 42" xfId="848"/>
    <cellStyle name="60% - 着色 6 43" xfId="852"/>
    <cellStyle name="60% - 着色 6 44" xfId="856"/>
    <cellStyle name="60% - 着色 6 45" xfId="859"/>
    <cellStyle name="60% - 着色 6 46" xfId="2878"/>
    <cellStyle name="60% - 着色 6 47" xfId="2881"/>
    <cellStyle name="60% - 着色 6 48" xfId="2884"/>
    <cellStyle name="60% - 着色 6 49" xfId="2887"/>
    <cellStyle name="60% - 着色 6 5" xfId="2033"/>
    <cellStyle name="60% - 着色 6 50" xfId="860"/>
    <cellStyle name="60% - 着色 6 6" xfId="2039"/>
    <cellStyle name="60% - 着色 6 7" xfId="2045"/>
    <cellStyle name="60% - 着色 6 8" xfId="2053"/>
    <cellStyle name="60% - 着色 6 9" xfId="2059"/>
    <cellStyle name="Accent1" xfId="2888"/>
    <cellStyle name="Accent2" xfId="2889"/>
    <cellStyle name="Accent3" xfId="2890"/>
    <cellStyle name="Accent4" xfId="2891"/>
    <cellStyle name="Accent5" xfId="2892"/>
    <cellStyle name="Accent6" xfId="2893"/>
    <cellStyle name="Bad" xfId="2896"/>
    <cellStyle name="Calculation" xfId="2508"/>
    <cellStyle name="Check Cell" xfId="2897"/>
    <cellStyle name="Explanatory Text" xfId="2900"/>
    <cellStyle name="Good" xfId="2902"/>
    <cellStyle name="Heading 1" xfId="2905"/>
    <cellStyle name="Heading 2" xfId="2906"/>
    <cellStyle name="Heading 3" xfId="2907"/>
    <cellStyle name="Heading 4" xfId="2908"/>
    <cellStyle name="Input" xfId="2909"/>
    <cellStyle name="Linked Cell" xfId="2910"/>
    <cellStyle name="Neutral" xfId="550"/>
    <cellStyle name="Note" xfId="2911"/>
    <cellStyle name="Note 2" xfId="2912"/>
    <cellStyle name="Output" xfId="2917"/>
    <cellStyle name="Title" xfId="2918"/>
    <cellStyle name="Total" xfId="2920"/>
    <cellStyle name="Warning Text" xfId="2921"/>
    <cellStyle name="百分比 2" xfId="2922"/>
    <cellStyle name="百分比 2 10" xfId="2923"/>
    <cellStyle name="百分比 2 11" xfId="2924"/>
    <cellStyle name="百分比 2 12" xfId="2925"/>
    <cellStyle name="百分比 2 13" xfId="2926"/>
    <cellStyle name="百分比 2 14" xfId="2927"/>
    <cellStyle name="百分比 2 15" xfId="2928"/>
    <cellStyle name="百分比 2 16" xfId="2930"/>
    <cellStyle name="百分比 2 17" xfId="2932"/>
    <cellStyle name="百分比 2 18" xfId="2934"/>
    <cellStyle name="百分比 2 19" xfId="2936"/>
    <cellStyle name="百分比 2 2" xfId="2940"/>
    <cellStyle name="百分比 2 2 2" xfId="2941"/>
    <cellStyle name="百分比 2 20" xfId="2929"/>
    <cellStyle name="百分比 2 21" xfId="2931"/>
    <cellStyle name="百分比 2 22" xfId="2933"/>
    <cellStyle name="百分比 2 23" xfId="2935"/>
    <cellStyle name="百分比 2 24" xfId="2937"/>
    <cellStyle name="百分比 2 25" xfId="2942"/>
    <cellStyle name="百分比 2 26" xfId="2944"/>
    <cellStyle name="百分比 2 27" xfId="2946"/>
    <cellStyle name="百分比 2 28" xfId="2948"/>
    <cellStyle name="百分比 2 29" xfId="2950"/>
    <cellStyle name="百分比 2 3" xfId="2954"/>
    <cellStyle name="百分比 2 30" xfId="2943"/>
    <cellStyle name="百分比 2 31" xfId="2945"/>
    <cellStyle name="百分比 2 32" xfId="2947"/>
    <cellStyle name="百分比 2 33" xfId="2949"/>
    <cellStyle name="百分比 2 34" xfId="2951"/>
    <cellStyle name="百分比 2 35" xfId="2955"/>
    <cellStyle name="百分比 2 36" xfId="2957"/>
    <cellStyle name="百分比 2 37" xfId="2959"/>
    <cellStyle name="百分比 2 38" xfId="2961"/>
    <cellStyle name="百分比 2 39" xfId="2963"/>
    <cellStyle name="百分比 2 4" xfId="2967"/>
    <cellStyle name="百分比 2 40" xfId="2956"/>
    <cellStyle name="百分比 2 41" xfId="2958"/>
    <cellStyle name="百分比 2 42" xfId="2960"/>
    <cellStyle name="百分比 2 43" xfId="2962"/>
    <cellStyle name="百分比 2 44" xfId="2964"/>
    <cellStyle name="百分比 2 45" xfId="2968"/>
    <cellStyle name="百分比 2 46" xfId="2970"/>
    <cellStyle name="百分比 2 47" xfId="2971"/>
    <cellStyle name="百分比 2 48" xfId="2972"/>
    <cellStyle name="百分比 2 49" xfId="2973"/>
    <cellStyle name="百分比 2 5" xfId="2976"/>
    <cellStyle name="百分比 2 50" xfId="2969"/>
    <cellStyle name="百分比 2 6" xfId="2979"/>
    <cellStyle name="百分比 2 7" xfId="2983"/>
    <cellStyle name="百分比 2 8" xfId="2987"/>
    <cellStyle name="百分比 2 9" xfId="2990"/>
    <cellStyle name="百分比 3" xfId="2991"/>
    <cellStyle name="百分比 4" xfId="2992"/>
    <cellStyle name="标题 1 10" xfId="2665"/>
    <cellStyle name="标题 1 11" xfId="2668"/>
    <cellStyle name="标题 1 12" xfId="2671"/>
    <cellStyle name="标题 1 13" xfId="2674"/>
    <cellStyle name="标题 1 14" xfId="2679"/>
    <cellStyle name="标题 1 2" xfId="2994"/>
    <cellStyle name="标题 1 2 10" xfId="2995"/>
    <cellStyle name="标题 1 2 11" xfId="2996"/>
    <cellStyle name="标题 1 2 12" xfId="2997"/>
    <cellStyle name="标题 1 2 13" xfId="2998"/>
    <cellStyle name="标题 1 2 14" xfId="2999"/>
    <cellStyle name="标题 1 2 15" xfId="3001"/>
    <cellStyle name="标题 1 2 16" xfId="3004"/>
    <cellStyle name="标题 1 2 17" xfId="3007"/>
    <cellStyle name="标题 1 2 18" xfId="3010"/>
    <cellStyle name="标题 1 2 19" xfId="3013"/>
    <cellStyle name="标题 1 2 2" xfId="3015"/>
    <cellStyle name="标题 1 2 20" xfId="3002"/>
    <cellStyle name="标题 1 2 21" xfId="3005"/>
    <cellStyle name="标题 1 2 22" xfId="3008"/>
    <cellStyle name="标题 1 2 23" xfId="3011"/>
    <cellStyle name="标题 1 2 24" xfId="3014"/>
    <cellStyle name="标题 1 2 25" xfId="3017"/>
    <cellStyle name="标题 1 2 26" xfId="3020"/>
    <cellStyle name="标题 1 2 27" xfId="3023"/>
    <cellStyle name="标题 1 2 28" xfId="3025"/>
    <cellStyle name="标题 1 2 29" xfId="3027"/>
    <cellStyle name="标题 1 2 3" xfId="3029"/>
    <cellStyle name="标题 1 2 30" xfId="3018"/>
    <cellStyle name="标题 1 2 31" xfId="3021"/>
    <cellStyle name="标题 1 2 32" xfId="3024"/>
    <cellStyle name="标题 1 2 33" xfId="3026"/>
    <cellStyle name="标题 1 2 34" xfId="3028"/>
    <cellStyle name="标题 1 2 35" xfId="3030"/>
    <cellStyle name="标题 1 2 36" xfId="3033"/>
    <cellStyle name="标题 1 2 37" xfId="3035"/>
    <cellStyle name="标题 1 2 38" xfId="3037"/>
    <cellStyle name="标题 1 2 39" xfId="3039"/>
    <cellStyle name="标题 1 2 4" xfId="3041"/>
    <cellStyle name="标题 1 2 40" xfId="3031"/>
    <cellStyle name="标题 1 2 41" xfId="3034"/>
    <cellStyle name="标题 1 2 42" xfId="3036"/>
    <cellStyle name="标题 1 2 43" xfId="3038"/>
    <cellStyle name="标题 1 2 44" xfId="3040"/>
    <cellStyle name="标题 1 2 45" xfId="3043"/>
    <cellStyle name="标题 1 2 46" xfId="3046"/>
    <cellStyle name="标题 1 2 47" xfId="3049"/>
    <cellStyle name="标题 1 2 48" xfId="3053"/>
    <cellStyle name="标题 1 2 49" xfId="3057"/>
    <cellStyle name="标题 1 2 5" xfId="3059"/>
    <cellStyle name="标题 1 2 50" xfId="3044"/>
    <cellStyle name="标题 1 2 51" xfId="3047"/>
    <cellStyle name="标题 1 2 52" xfId="3050"/>
    <cellStyle name="标题 1 2 53" xfId="3054"/>
    <cellStyle name="标题 1 2 54" xfId="3058"/>
    <cellStyle name="标题 1 2 6" xfId="3060"/>
    <cellStyle name="标题 1 2 7" xfId="3061"/>
    <cellStyle name="标题 1 2 8" xfId="3062"/>
    <cellStyle name="标题 1 2 9" xfId="3063"/>
    <cellStyle name="标题 1 3" xfId="3065"/>
    <cellStyle name="标题 1 4" xfId="3067"/>
    <cellStyle name="标题 1 5" xfId="3068"/>
    <cellStyle name="标题 1 6" xfId="3069"/>
    <cellStyle name="标题 1 7" xfId="3070"/>
    <cellStyle name="标题 1 8" xfId="3071"/>
    <cellStyle name="标题 1 9" xfId="3072"/>
    <cellStyle name="标题 10" xfId="3073"/>
    <cellStyle name="标题 11" xfId="3074"/>
    <cellStyle name="标题 12" xfId="3075"/>
    <cellStyle name="标题 13" xfId="3076"/>
    <cellStyle name="标题 14" xfId="3077"/>
    <cellStyle name="标题 15" xfId="3078"/>
    <cellStyle name="标题 16" xfId="3079"/>
    <cellStyle name="标题 17" xfId="1785"/>
    <cellStyle name="标题 2 10" xfId="1077"/>
    <cellStyle name="标题 2 11" xfId="1081"/>
    <cellStyle name="标题 2 12" xfId="1085"/>
    <cellStyle name="标题 2 13" xfId="1089"/>
    <cellStyle name="标题 2 14" xfId="2730"/>
    <cellStyle name="标题 2 2" xfId="3080"/>
    <cellStyle name="标题 2 2 10" xfId="3081"/>
    <cellStyle name="标题 2 2 11" xfId="3082"/>
    <cellStyle name="标题 2 2 12" xfId="3083"/>
    <cellStyle name="标题 2 2 13" xfId="3084"/>
    <cellStyle name="标题 2 2 14" xfId="88"/>
    <cellStyle name="标题 2 2 15" xfId="91"/>
    <cellStyle name="标题 2 2 16" xfId="15"/>
    <cellStyle name="标题 2 2 17" xfId="95"/>
    <cellStyle name="标题 2 2 18" xfId="97"/>
    <cellStyle name="标题 2 2 19" xfId="104"/>
    <cellStyle name="标题 2 2 2" xfId="3085"/>
    <cellStyle name="标题 2 2 20" xfId="92"/>
    <cellStyle name="标题 2 2 21" xfId="16"/>
    <cellStyle name="标题 2 2 22" xfId="96"/>
    <cellStyle name="标题 2 2 23" xfId="98"/>
    <cellStyle name="标题 2 2 24" xfId="105"/>
    <cellStyle name="标题 2 2 25" xfId="3086"/>
    <cellStyle name="标题 2 2 26" xfId="3088"/>
    <cellStyle name="标题 2 2 27" xfId="3090"/>
    <cellStyle name="标题 2 2 28" xfId="3092"/>
    <cellStyle name="标题 2 2 29" xfId="3094"/>
    <cellStyle name="标题 2 2 3" xfId="3096"/>
    <cellStyle name="标题 2 2 30" xfId="3087"/>
    <cellStyle name="标题 2 2 31" xfId="3089"/>
    <cellStyle name="标题 2 2 32" xfId="3091"/>
    <cellStyle name="标题 2 2 33" xfId="3093"/>
    <cellStyle name="标题 2 2 34" xfId="3095"/>
    <cellStyle name="标题 2 2 35" xfId="3098"/>
    <cellStyle name="标题 2 2 36" xfId="3101"/>
    <cellStyle name="标题 2 2 37" xfId="3103"/>
    <cellStyle name="标题 2 2 38" xfId="3105"/>
    <cellStyle name="标题 2 2 39" xfId="3107"/>
    <cellStyle name="标题 2 2 4" xfId="3109"/>
    <cellStyle name="标题 2 2 40" xfId="3099"/>
    <cellStyle name="标题 2 2 41" xfId="3102"/>
    <cellStyle name="标题 2 2 42" xfId="3104"/>
    <cellStyle name="标题 2 2 43" xfId="3106"/>
    <cellStyle name="标题 2 2 44" xfId="3108"/>
    <cellStyle name="标题 2 2 45" xfId="3110"/>
    <cellStyle name="标题 2 2 46" xfId="3112"/>
    <cellStyle name="标题 2 2 47" xfId="3114"/>
    <cellStyle name="标题 2 2 48" xfId="3116"/>
    <cellStyle name="标题 2 2 49" xfId="3118"/>
    <cellStyle name="标题 2 2 5" xfId="3120"/>
    <cellStyle name="标题 2 2 50" xfId="3111"/>
    <cellStyle name="标题 2 2 51" xfId="3113"/>
    <cellStyle name="标题 2 2 52" xfId="3115"/>
    <cellStyle name="标题 2 2 53" xfId="3117"/>
    <cellStyle name="标题 2 2 54" xfId="3119"/>
    <cellStyle name="标题 2 2 6" xfId="3121"/>
    <cellStyle name="标题 2 2 7" xfId="3122"/>
    <cellStyle name="标题 2 2 8" xfId="3123"/>
    <cellStyle name="标题 2 2 9" xfId="3124"/>
    <cellStyle name="标题 2 3" xfId="3125"/>
    <cellStyle name="标题 2 4" xfId="3126"/>
    <cellStyle name="标题 2 5" xfId="3127"/>
    <cellStyle name="标题 2 6" xfId="3128"/>
    <cellStyle name="标题 2 7" xfId="3129"/>
    <cellStyle name="标题 2 8" xfId="3130"/>
    <cellStyle name="标题 2 9" xfId="3131"/>
    <cellStyle name="标题 3 10" xfId="1422"/>
    <cellStyle name="标题 3 11" xfId="2764"/>
    <cellStyle name="标题 3 12" xfId="2767"/>
    <cellStyle name="标题 3 13" xfId="2770"/>
    <cellStyle name="标题 3 14" xfId="2776"/>
    <cellStyle name="标题 3 2" xfId="3000"/>
    <cellStyle name="标题 3 2 10" xfId="3132"/>
    <cellStyle name="标题 3 2 11" xfId="3133"/>
    <cellStyle name="标题 3 2 12" xfId="3134"/>
    <cellStyle name="标题 3 2 13" xfId="3135"/>
    <cellStyle name="标题 3 2 14" xfId="3136"/>
    <cellStyle name="标题 3 2 15" xfId="3137"/>
    <cellStyle name="标题 3 2 16" xfId="3139"/>
    <cellStyle name="标题 3 2 17" xfId="3141"/>
    <cellStyle name="标题 3 2 18" xfId="3143"/>
    <cellStyle name="标题 3 2 19" xfId="3145"/>
    <cellStyle name="标题 3 2 2" xfId="3052"/>
    <cellStyle name="标题 3 2 20" xfId="3138"/>
    <cellStyle name="标题 3 2 21" xfId="3140"/>
    <cellStyle name="标题 3 2 22" xfId="3142"/>
    <cellStyle name="标题 3 2 23" xfId="3144"/>
    <cellStyle name="标题 3 2 24" xfId="3146"/>
    <cellStyle name="标题 3 2 25" xfId="3147"/>
    <cellStyle name="标题 3 2 26" xfId="3149"/>
    <cellStyle name="标题 3 2 27" xfId="3151"/>
    <cellStyle name="标题 3 2 28" xfId="3153"/>
    <cellStyle name="标题 3 2 29" xfId="3155"/>
    <cellStyle name="标题 3 2 3" xfId="3056"/>
    <cellStyle name="标题 3 2 30" xfId="3148"/>
    <cellStyle name="标题 3 2 31" xfId="3150"/>
    <cellStyle name="标题 3 2 32" xfId="3152"/>
    <cellStyle name="标题 3 2 33" xfId="3154"/>
    <cellStyle name="标题 3 2 34" xfId="3156"/>
    <cellStyle name="标题 3 2 35" xfId="3157"/>
    <cellStyle name="标题 3 2 36" xfId="3160"/>
    <cellStyle name="标题 3 2 37" xfId="3162"/>
    <cellStyle name="标题 3 2 38" xfId="3164"/>
    <cellStyle name="标题 3 2 39" xfId="2800"/>
    <cellStyle name="标题 3 2 4" xfId="3167"/>
    <cellStyle name="标题 3 2 40" xfId="3158"/>
    <cellStyle name="标题 3 2 41" xfId="3161"/>
    <cellStyle name="标题 3 2 42" xfId="3163"/>
    <cellStyle name="标题 3 2 43" xfId="3165"/>
    <cellStyle name="标题 3 2 44" xfId="2801"/>
    <cellStyle name="标题 3 2 45" xfId="2803"/>
    <cellStyle name="标题 3 2 46" xfId="2806"/>
    <cellStyle name="标题 3 2 47" xfId="2809"/>
    <cellStyle name="标题 3 2 48" xfId="2812"/>
    <cellStyle name="标题 3 2 49" xfId="2815"/>
    <cellStyle name="标题 3 2 5" xfId="3169"/>
    <cellStyle name="标题 3 2 50" xfId="2804"/>
    <cellStyle name="标题 3 2 51" xfId="2807"/>
    <cellStyle name="标题 3 2 52" xfId="2810"/>
    <cellStyle name="标题 3 2 53" xfId="2813"/>
    <cellStyle name="标题 3 2 54" xfId="2816"/>
    <cellStyle name="标题 3 2 6" xfId="3171"/>
    <cellStyle name="标题 3 2 7" xfId="3172"/>
    <cellStyle name="标题 3 2 8" xfId="3174"/>
    <cellStyle name="标题 3 2 9" xfId="3176"/>
    <cellStyle name="标题 3 3" xfId="3003"/>
    <cellStyle name="标题 3 4" xfId="3006"/>
    <cellStyle name="标题 3 5" xfId="3009"/>
    <cellStyle name="标题 3 6" xfId="3012"/>
    <cellStyle name="标题 3 7" xfId="3016"/>
    <cellStyle name="标题 3 8" xfId="3019"/>
    <cellStyle name="标题 3 9" xfId="3022"/>
    <cellStyle name="标题 4 10" xfId="2841"/>
    <cellStyle name="标题 4 11" xfId="2844"/>
    <cellStyle name="标题 4 12" xfId="2847"/>
    <cellStyle name="标题 4 13" xfId="2850"/>
    <cellStyle name="标题 4 14" xfId="2854"/>
    <cellStyle name="标题 4 2" xfId="3175"/>
    <cellStyle name="标题 4 2 10" xfId="3177"/>
    <cellStyle name="标题 4 2 11" xfId="3178"/>
    <cellStyle name="标题 4 2 12" xfId="3179"/>
    <cellStyle name="标题 4 2 13" xfId="3180"/>
    <cellStyle name="标题 4 2 14" xfId="3181"/>
    <cellStyle name="标题 4 2 15" xfId="3182"/>
    <cellStyle name="标题 4 2 16" xfId="3184"/>
    <cellStyle name="标题 4 2 17" xfId="3186"/>
    <cellStyle name="标题 4 2 18" xfId="3188"/>
    <cellStyle name="标题 4 2 19" xfId="3190"/>
    <cellStyle name="标题 4 2 2" xfId="3192"/>
    <cellStyle name="标题 4 2 20" xfId="3183"/>
    <cellStyle name="标题 4 2 21" xfId="3185"/>
    <cellStyle name="标题 4 2 22" xfId="3187"/>
    <cellStyle name="标题 4 2 23" xfId="3189"/>
    <cellStyle name="标题 4 2 24" xfId="3191"/>
    <cellStyle name="标题 4 2 25" xfId="2423"/>
    <cellStyle name="标题 4 2 26" xfId="2472"/>
    <cellStyle name="标题 4 2 27" xfId="2475"/>
    <cellStyle name="标题 4 2 28" xfId="2478"/>
    <cellStyle name="标题 4 2 29" xfId="2481"/>
    <cellStyle name="标题 4 2 3" xfId="3193"/>
    <cellStyle name="标题 4 2 30" xfId="2424"/>
    <cellStyle name="标题 4 2 31" xfId="2473"/>
    <cellStyle name="标题 4 2 32" xfId="2476"/>
    <cellStyle name="标题 4 2 33" xfId="2479"/>
    <cellStyle name="标题 4 2 34" xfId="2482"/>
    <cellStyle name="标题 4 2 35" xfId="2484"/>
    <cellStyle name="标题 4 2 36" xfId="2488"/>
    <cellStyle name="标题 4 2 37" xfId="2491"/>
    <cellStyle name="标题 4 2 38" xfId="3194"/>
    <cellStyle name="标题 4 2 39" xfId="3196"/>
    <cellStyle name="标题 4 2 4" xfId="3198"/>
    <cellStyle name="标题 4 2 40" xfId="2485"/>
    <cellStyle name="标题 4 2 41" xfId="2489"/>
    <cellStyle name="标题 4 2 42" xfId="2492"/>
    <cellStyle name="标题 4 2 43" xfId="3195"/>
    <cellStyle name="标题 4 2 44" xfId="3197"/>
    <cellStyle name="标题 4 2 45" xfId="3199"/>
    <cellStyle name="标题 4 2 46" xfId="3201"/>
    <cellStyle name="标题 4 2 47" xfId="3203"/>
    <cellStyle name="标题 4 2 48" xfId="3205"/>
    <cellStyle name="标题 4 2 49" xfId="3207"/>
    <cellStyle name="标题 4 2 5" xfId="3209"/>
    <cellStyle name="标题 4 2 50" xfId="3200"/>
    <cellStyle name="标题 4 2 51" xfId="3202"/>
    <cellStyle name="标题 4 2 52" xfId="3204"/>
    <cellStyle name="标题 4 2 53" xfId="3206"/>
    <cellStyle name="标题 4 2 54" xfId="3208"/>
    <cellStyle name="标题 4 2 6" xfId="3210"/>
    <cellStyle name="标题 4 2 7" xfId="3211"/>
    <cellStyle name="标题 4 2 8" xfId="3212"/>
    <cellStyle name="标题 4 2 9" xfId="3213"/>
    <cellStyle name="标题 4 3" xfId="3214"/>
    <cellStyle name="标题 4 4" xfId="3215"/>
    <cellStyle name="标题 4 5" xfId="3216"/>
    <cellStyle name="标题 4 6" xfId="3217"/>
    <cellStyle name="标题 4 7" xfId="3218"/>
    <cellStyle name="标题 4 8" xfId="3219"/>
    <cellStyle name="标题 4 9" xfId="3220"/>
    <cellStyle name="标题 5" xfId="798"/>
    <cellStyle name="标题 5 10" xfId="842"/>
    <cellStyle name="标题 5 11" xfId="846"/>
    <cellStyle name="标题 5 12" xfId="850"/>
    <cellStyle name="标题 5 13" xfId="854"/>
    <cellStyle name="标题 5 14" xfId="858"/>
    <cellStyle name="标题 5 15" xfId="2876"/>
    <cellStyle name="标题 5 16" xfId="2879"/>
    <cellStyle name="标题 5 17" xfId="2882"/>
    <cellStyle name="标题 5 18" xfId="2885"/>
    <cellStyle name="标题 5 19" xfId="3221"/>
    <cellStyle name="标题 5 2" xfId="3223"/>
    <cellStyle name="标题 5 20" xfId="2877"/>
    <cellStyle name="标题 5 21" xfId="2880"/>
    <cellStyle name="标题 5 22" xfId="2883"/>
    <cellStyle name="标题 5 23" xfId="2886"/>
    <cellStyle name="标题 5 24" xfId="3222"/>
    <cellStyle name="标题 5 25" xfId="3224"/>
    <cellStyle name="标题 5 26" xfId="3226"/>
    <cellStyle name="标题 5 27" xfId="3228"/>
    <cellStyle name="标题 5 28" xfId="3230"/>
    <cellStyle name="标题 5 29" xfId="3232"/>
    <cellStyle name="标题 5 3" xfId="3234"/>
    <cellStyle name="标题 5 30" xfId="3225"/>
    <cellStyle name="标题 5 31" xfId="3227"/>
    <cellStyle name="标题 5 32" xfId="3229"/>
    <cellStyle name="标题 5 33" xfId="3231"/>
    <cellStyle name="标题 5 34" xfId="3233"/>
    <cellStyle name="标题 5 35" xfId="3235"/>
    <cellStyle name="标题 5 36" xfId="3237"/>
    <cellStyle name="标题 5 37" xfId="3239"/>
    <cellStyle name="标题 5 38" xfId="3241"/>
    <cellStyle name="标题 5 39" xfId="3243"/>
    <cellStyle name="标题 5 4" xfId="3245"/>
    <cellStyle name="标题 5 40" xfId="3236"/>
    <cellStyle name="标题 5 41" xfId="3238"/>
    <cellStyle name="标题 5 42" xfId="3240"/>
    <cellStyle name="标题 5 43" xfId="3242"/>
    <cellStyle name="标题 5 44" xfId="3244"/>
    <cellStyle name="标题 5 45" xfId="3246"/>
    <cellStyle name="标题 5 46" xfId="3248"/>
    <cellStyle name="标题 5 47" xfId="3250"/>
    <cellStyle name="标题 5 48" xfId="3252"/>
    <cellStyle name="标题 5 49" xfId="3254"/>
    <cellStyle name="标题 5 5" xfId="3256"/>
    <cellStyle name="标题 5 50" xfId="3247"/>
    <cellStyle name="标题 5 51" xfId="3249"/>
    <cellStyle name="标题 5 52" xfId="3251"/>
    <cellStyle name="标题 5 53" xfId="3253"/>
    <cellStyle name="标题 5 54" xfId="3255"/>
    <cellStyle name="标题 5 6" xfId="3257"/>
    <cellStyle name="标题 5 7" xfId="3258"/>
    <cellStyle name="标题 5 8" xfId="3259"/>
    <cellStyle name="标题 5 9" xfId="3260"/>
    <cellStyle name="标题 6" xfId="801"/>
    <cellStyle name="标题 7" xfId="804"/>
    <cellStyle name="标题 8" xfId="807"/>
    <cellStyle name="标题 9" xfId="814"/>
    <cellStyle name="差 10" xfId="3261"/>
    <cellStyle name="差 11" xfId="3262"/>
    <cellStyle name="差 12" xfId="3263"/>
    <cellStyle name="差 13" xfId="3264"/>
    <cellStyle name="差 14" xfId="3265"/>
    <cellStyle name="差 2" xfId="3267"/>
    <cellStyle name="差 2 10" xfId="3268"/>
    <cellStyle name="差 2 11" xfId="3269"/>
    <cellStyle name="差 2 12" xfId="3270"/>
    <cellStyle name="差 2 13" xfId="3271"/>
    <cellStyle name="差 2 14" xfId="3272"/>
    <cellStyle name="差 2 15" xfId="3273"/>
    <cellStyle name="差 2 16" xfId="3275"/>
    <cellStyle name="差 2 17" xfId="3277"/>
    <cellStyle name="差 2 18" xfId="3279"/>
    <cellStyle name="差 2 19" xfId="3281"/>
    <cellStyle name="差 2 2" xfId="3283"/>
    <cellStyle name="差 2 20" xfId="3274"/>
    <cellStyle name="差 2 21" xfId="3276"/>
    <cellStyle name="差 2 22" xfId="3278"/>
    <cellStyle name="差 2 23" xfId="3280"/>
    <cellStyle name="差 2 24" xfId="3282"/>
    <cellStyle name="差 2 25" xfId="3284"/>
    <cellStyle name="差 2 26" xfId="3286"/>
    <cellStyle name="差 2 27" xfId="3288"/>
    <cellStyle name="差 2 28" xfId="3290"/>
    <cellStyle name="差 2 29" xfId="3292"/>
    <cellStyle name="差 2 3" xfId="3294"/>
    <cellStyle name="差 2 30" xfId="3285"/>
    <cellStyle name="差 2 31" xfId="3287"/>
    <cellStyle name="差 2 32" xfId="3289"/>
    <cellStyle name="差 2 33" xfId="3291"/>
    <cellStyle name="差 2 34" xfId="3293"/>
    <cellStyle name="差 2 35" xfId="3295"/>
    <cellStyle name="差 2 36" xfId="3297"/>
    <cellStyle name="差 2 37" xfId="3299"/>
    <cellStyle name="差 2 38" xfId="3301"/>
    <cellStyle name="差 2 39" xfId="3303"/>
    <cellStyle name="差 2 4" xfId="3305"/>
    <cellStyle name="差 2 40" xfId="3296"/>
    <cellStyle name="差 2 41" xfId="3298"/>
    <cellStyle name="差 2 42" xfId="3300"/>
    <cellStyle name="差 2 43" xfId="3302"/>
    <cellStyle name="差 2 44" xfId="3304"/>
    <cellStyle name="差 2 45" xfId="3306"/>
    <cellStyle name="差 2 46" xfId="3308"/>
    <cellStyle name="差 2 47" xfId="3309"/>
    <cellStyle name="差 2 48" xfId="3310"/>
    <cellStyle name="差 2 49" xfId="3311"/>
    <cellStyle name="差 2 5" xfId="3312"/>
    <cellStyle name="差 2 50" xfId="3307"/>
    <cellStyle name="差 2 6" xfId="3313"/>
    <cellStyle name="差 2 7" xfId="3314"/>
    <cellStyle name="差 2 8" xfId="3315"/>
    <cellStyle name="差 2 9" xfId="3316"/>
    <cellStyle name="差 3" xfId="3318"/>
    <cellStyle name="差 4" xfId="3320"/>
    <cellStyle name="差 5" xfId="3322"/>
    <cellStyle name="差 6" xfId="3324"/>
    <cellStyle name="差 7" xfId="3325"/>
    <cellStyle name="差 8" xfId="3326"/>
    <cellStyle name="差 9" xfId="3327"/>
    <cellStyle name="常规" xfId="0" builtinId="0"/>
    <cellStyle name="常规 10" xfId="2901"/>
    <cellStyle name="常规 10 2" xfId="3328"/>
    <cellStyle name="常规 10 2 2" xfId="3331"/>
    <cellStyle name="常规 10 2 2 2" xfId="3333"/>
    <cellStyle name="常规 10 2 3" xfId="3336"/>
    <cellStyle name="常规 10 2 4" xfId="3339"/>
    <cellStyle name="常规 10 3" xfId="3340"/>
    <cellStyle name="常规 10 3 2" xfId="766"/>
    <cellStyle name="常规 10 4" xfId="3341"/>
    <cellStyle name="常规 11" xfId="3342"/>
    <cellStyle name="常规 11 2" xfId="3343"/>
    <cellStyle name="常规 12" xfId="3344"/>
    <cellStyle name="常规 12 2" xfId="143"/>
    <cellStyle name="常规 12 3" xfId="147"/>
    <cellStyle name="常规 13" xfId="3345"/>
    <cellStyle name="常规 13 2" xfId="3346"/>
    <cellStyle name="常规 14" xfId="3349"/>
    <cellStyle name="常规 14 2" xfId="3350"/>
    <cellStyle name="常规 15" xfId="3353"/>
    <cellStyle name="常规 15 2" xfId="2980"/>
    <cellStyle name="常规 15 3" xfId="2984"/>
    <cellStyle name="常规 16" xfId="3355"/>
    <cellStyle name="常规 17" xfId="3357"/>
    <cellStyle name="常规 17 10" xfId="3359"/>
    <cellStyle name="常规 17 11" xfId="3360"/>
    <cellStyle name="常规 17 12" xfId="3361"/>
    <cellStyle name="常规 17 13" xfId="3362"/>
    <cellStyle name="常规 17 14" xfId="3363"/>
    <cellStyle name="常规 17 15" xfId="3364"/>
    <cellStyle name="常规 17 16" xfId="3366"/>
    <cellStyle name="常规 17 17" xfId="3368"/>
    <cellStyle name="常规 17 18" xfId="3370"/>
    <cellStyle name="常规 17 19" xfId="3372"/>
    <cellStyle name="常规 17 2" xfId="3374"/>
    <cellStyle name="常规 17 20" xfId="3365"/>
    <cellStyle name="常规 17 21" xfId="3367"/>
    <cellStyle name="常规 17 22" xfId="3369"/>
    <cellStyle name="常规 17 23" xfId="3371"/>
    <cellStyle name="常规 17 24" xfId="3373"/>
    <cellStyle name="常规 17 25" xfId="35"/>
    <cellStyle name="常规 17 26" xfId="2758"/>
    <cellStyle name="常规 17 27" xfId="2761"/>
    <cellStyle name="常规 17 28" xfId="2773"/>
    <cellStyle name="常规 17 29" xfId="2783"/>
    <cellStyle name="常规 17 3" xfId="3375"/>
    <cellStyle name="常规 17 30" xfId="36"/>
    <cellStyle name="常规 17 31" xfId="2759"/>
    <cellStyle name="常规 17 32" xfId="2762"/>
    <cellStyle name="常规 17 33" xfId="2774"/>
    <cellStyle name="常规 17 34" xfId="2784"/>
    <cellStyle name="常规 17 35" xfId="2786"/>
    <cellStyle name="常规 17 36" xfId="2789"/>
    <cellStyle name="常规 17 37" xfId="2792"/>
    <cellStyle name="常规 17 38" xfId="2796"/>
    <cellStyle name="常规 17 39" xfId="3376"/>
    <cellStyle name="常规 17 4" xfId="3378"/>
    <cellStyle name="常规 17 40" xfId="2787"/>
    <cellStyle name="常规 17 41" xfId="2790"/>
    <cellStyle name="常规 17 42" xfId="2793"/>
    <cellStyle name="常规 17 43" xfId="2797"/>
    <cellStyle name="常规 17 44" xfId="3377"/>
    <cellStyle name="常规 17 45" xfId="3379"/>
    <cellStyle name="常规 17 46" xfId="3381"/>
    <cellStyle name="常规 17 47" xfId="3382"/>
    <cellStyle name="常规 17 48" xfId="3383"/>
    <cellStyle name="常规 17 49" xfId="3384"/>
    <cellStyle name="常规 17 5" xfId="3385"/>
    <cellStyle name="常规 17 50" xfId="3380"/>
    <cellStyle name="常规 17 6" xfId="3386"/>
    <cellStyle name="常规 17 7" xfId="3387"/>
    <cellStyle name="常规 17 8" xfId="3388"/>
    <cellStyle name="常规 17 9" xfId="3389"/>
    <cellStyle name="常规 18" xfId="3390"/>
    <cellStyle name="常规 19" xfId="3392"/>
    <cellStyle name="常规 2" xfId="3395"/>
    <cellStyle name="常规 2 10" xfId="358"/>
    <cellStyle name="常规 2 100" xfId="3398"/>
    <cellStyle name="常规 2 101" xfId="3401"/>
    <cellStyle name="常规 2 102" xfId="3404"/>
    <cellStyle name="常规 2 103" xfId="3407"/>
    <cellStyle name="常规 2 104" xfId="3410"/>
    <cellStyle name="常规 2 105" xfId="3413"/>
    <cellStyle name="常规 2 106" xfId="3417"/>
    <cellStyle name="常规 2 107" xfId="3421"/>
    <cellStyle name="常规 2 108" xfId="3424"/>
    <cellStyle name="常规 2 109" xfId="3426"/>
    <cellStyle name="常规 2 11" xfId="371"/>
    <cellStyle name="常规 2 110" xfId="3414"/>
    <cellStyle name="常规 2 111" xfId="3418"/>
    <cellStyle name="常规 2 112" xfId="3422"/>
    <cellStyle name="常规 2 12" xfId="375"/>
    <cellStyle name="常规 2 13" xfId="379"/>
    <cellStyle name="常规 2 14" xfId="383"/>
    <cellStyle name="常规 2 15" xfId="387"/>
    <cellStyle name="常规 2 16" xfId="400"/>
    <cellStyle name="常规 2 17" xfId="405"/>
    <cellStyle name="常规 2 18" xfId="409"/>
    <cellStyle name="常规 2 19" xfId="413"/>
    <cellStyle name="常规 2 2" xfId="497"/>
    <cellStyle name="常规 2 2 10" xfId="3427"/>
    <cellStyle name="常规 2 2 11" xfId="2649"/>
    <cellStyle name="常规 2 2 12" xfId="2661"/>
    <cellStyle name="常规 2 2 13" xfId="2677"/>
    <cellStyle name="常规 2 2 14" xfId="2686"/>
    <cellStyle name="常规 2 2 15" xfId="2688"/>
    <cellStyle name="常规 2 2 16" xfId="2691"/>
    <cellStyle name="常规 2 2 17" xfId="2694"/>
    <cellStyle name="常规 2 2 18" xfId="2697"/>
    <cellStyle name="常规 2 2 19" xfId="3428"/>
    <cellStyle name="常规 2 2 2" xfId="3430"/>
    <cellStyle name="常规 2 2 20" xfId="2689"/>
    <cellStyle name="常规 2 2 21" xfId="2692"/>
    <cellStyle name="常规 2 2 22" xfId="2695"/>
    <cellStyle name="常规 2 2 23" xfId="2698"/>
    <cellStyle name="常规 2 2 24" xfId="3429"/>
    <cellStyle name="常规 2 2 25" xfId="3431"/>
    <cellStyle name="常规 2 2 26" xfId="3433"/>
    <cellStyle name="常规 2 2 27" xfId="3435"/>
    <cellStyle name="常规 2 2 28" xfId="3437"/>
    <cellStyle name="常规 2 2 29" xfId="3439"/>
    <cellStyle name="常规 2 2 3" xfId="3441"/>
    <cellStyle name="常规 2 2 30" xfId="3432"/>
    <cellStyle name="常规 2 2 31" xfId="3434"/>
    <cellStyle name="常规 2 2 32" xfId="3436"/>
    <cellStyle name="常规 2 2 33" xfId="3438"/>
    <cellStyle name="常规 2 2 34" xfId="3440"/>
    <cellStyle name="常规 2 2 35" xfId="3442"/>
    <cellStyle name="常规 2 2 36" xfId="3444"/>
    <cellStyle name="常规 2 2 37" xfId="3446"/>
    <cellStyle name="常规 2 2 38" xfId="3448"/>
    <cellStyle name="常规 2 2 39" xfId="3450"/>
    <cellStyle name="常规 2 2 4" xfId="3452"/>
    <cellStyle name="常规 2 2 40" xfId="3443"/>
    <cellStyle name="常规 2 2 41" xfId="3445"/>
    <cellStyle name="常规 2 2 42" xfId="3447"/>
    <cellStyle name="常规 2 2 43" xfId="3449"/>
    <cellStyle name="常规 2 2 44" xfId="3451"/>
    <cellStyle name="常规 2 2 45" xfId="3453"/>
    <cellStyle name="常规 2 2 46" xfId="3455"/>
    <cellStyle name="常规 2 2 47" xfId="3457"/>
    <cellStyle name="常规 2 2 48" xfId="3459"/>
    <cellStyle name="常规 2 2 49" xfId="3461"/>
    <cellStyle name="常规 2 2 5" xfId="3463"/>
    <cellStyle name="常规 2 2 50" xfId="3454"/>
    <cellStyle name="常规 2 2 51" xfId="3456"/>
    <cellStyle name="常规 2 2 52" xfId="3458"/>
    <cellStyle name="常规 2 2 53" xfId="3460"/>
    <cellStyle name="常规 2 2 54" xfId="3462"/>
    <cellStyle name="常规 2 2 55" xfId="3464"/>
    <cellStyle name="常规 2 2 56" xfId="2716"/>
    <cellStyle name="常规 2 2 57" xfId="2723"/>
    <cellStyle name="常规 2 2 58" xfId="2727"/>
    <cellStyle name="常规 2 2 59" xfId="2738"/>
    <cellStyle name="常规 2 2 6" xfId="3466"/>
    <cellStyle name="常规 2 2 60" xfId="3465"/>
    <cellStyle name="常规 2 2 61" xfId="2717"/>
    <cellStyle name="常规 2 2 62" xfId="2724"/>
    <cellStyle name="常规 2 2 63" xfId="2728"/>
    <cellStyle name="常规 2 2 64" xfId="2739"/>
    <cellStyle name="常规 2 2 65" xfId="2742"/>
    <cellStyle name="常规 2 2 66" xfId="2746"/>
    <cellStyle name="常规 2 2 67" xfId="2751"/>
    <cellStyle name="常规 2 2 68" xfId="2754"/>
    <cellStyle name="常规 2 2 69" xfId="3467"/>
    <cellStyle name="常规 2 2 7" xfId="3469"/>
    <cellStyle name="常规 2 2 70" xfId="2743"/>
    <cellStyle name="常规 2 2 71" xfId="2747"/>
    <cellStyle name="常规 2 2 72" xfId="2752"/>
    <cellStyle name="常规 2 2 73" xfId="2755"/>
    <cellStyle name="常规 2 2 74" xfId="3468"/>
    <cellStyle name="常规 2 2 75" xfId="2913"/>
    <cellStyle name="常规 2 2 76" xfId="3470"/>
    <cellStyle name="常规 2 2 77" xfId="3472"/>
    <cellStyle name="常规 2 2 78" xfId="3474"/>
    <cellStyle name="常规 2 2 79" xfId="3475"/>
    <cellStyle name="常规 2 2 8" xfId="3476"/>
    <cellStyle name="常规 2 2 80" xfId="2914"/>
    <cellStyle name="常规 2 2 81" xfId="3471"/>
    <cellStyle name="常规 2 2 82" xfId="3473"/>
    <cellStyle name="常规 2 2 9" xfId="3477"/>
    <cellStyle name="常规 2 20" xfId="388"/>
    <cellStyle name="常规 2 21" xfId="401"/>
    <cellStyle name="常规 2 22" xfId="406"/>
    <cellStyle name="常规 2 23" xfId="410"/>
    <cellStyle name="常规 2 24" xfId="414"/>
    <cellStyle name="常规 2 25" xfId="417"/>
    <cellStyle name="常规 2 26" xfId="12"/>
    <cellStyle name="常规 2 27" xfId="429"/>
    <cellStyle name="常规 2 28" xfId="435"/>
    <cellStyle name="常规 2 29" xfId="441"/>
    <cellStyle name="常规 2 3" xfId="499"/>
    <cellStyle name="常规 2 30" xfId="418"/>
    <cellStyle name="常规 2 31" xfId="13"/>
    <cellStyle name="常规 2 32" xfId="430"/>
    <cellStyle name="常规 2 33" xfId="436"/>
    <cellStyle name="常规 2 34" xfId="442"/>
    <cellStyle name="常规 2 35" xfId="446"/>
    <cellStyle name="常规 2 36" xfId="3478"/>
    <cellStyle name="常规 2 37" xfId="3480"/>
    <cellStyle name="常规 2 38" xfId="3482"/>
    <cellStyle name="常规 2 39" xfId="3484"/>
    <cellStyle name="常规 2 4" xfId="501"/>
    <cellStyle name="常规 2 40" xfId="447"/>
    <cellStyle name="常规 2 41" xfId="3479"/>
    <cellStyle name="常规 2 42" xfId="3481"/>
    <cellStyle name="常规 2 43" xfId="3483"/>
    <cellStyle name="常规 2 44" xfId="3485"/>
    <cellStyle name="常规 2 45" xfId="2221"/>
    <cellStyle name="常规 2 46" xfId="2224"/>
    <cellStyle name="常规 2 47" xfId="2227"/>
    <cellStyle name="常规 2 48" xfId="2230"/>
    <cellStyle name="常规 2 49" xfId="2233"/>
    <cellStyle name="常规 2 5" xfId="503"/>
    <cellStyle name="常规 2 50" xfId="2222"/>
    <cellStyle name="常规 2 51" xfId="2225"/>
    <cellStyle name="常规 2 52" xfId="2228"/>
    <cellStyle name="常规 2 53" xfId="2231"/>
    <cellStyle name="常规 2 54" xfId="2234"/>
    <cellStyle name="常规 2 55" xfId="2236"/>
    <cellStyle name="常规 2 56" xfId="3486"/>
    <cellStyle name="常规 2 57" xfId="3488"/>
    <cellStyle name="常规 2 58" xfId="3490"/>
    <cellStyle name="常规 2 59" xfId="3492"/>
    <cellStyle name="常规 2 6" xfId="506"/>
    <cellStyle name="常规 2 60" xfId="2237"/>
    <cellStyle name="常规 2 61" xfId="3487"/>
    <cellStyle name="常规 2 62" xfId="3489"/>
    <cellStyle name="常规 2 63" xfId="3491"/>
    <cellStyle name="常规 2 64" xfId="3493"/>
    <cellStyle name="常规 2 65" xfId="3495"/>
    <cellStyle name="常规 2 66" xfId="3498"/>
    <cellStyle name="常规 2 67" xfId="3501"/>
    <cellStyle name="常规 2 68" xfId="3504"/>
    <cellStyle name="常规 2 69" xfId="3507"/>
    <cellStyle name="常规 2 7" xfId="509"/>
    <cellStyle name="常规 2 70" xfId="3496"/>
    <cellStyle name="常规 2 71" xfId="3499"/>
    <cellStyle name="常规 2 72" xfId="3502"/>
    <cellStyle name="常规 2 73" xfId="3505"/>
    <cellStyle name="常规 2 74" xfId="3508"/>
    <cellStyle name="常规 2 75" xfId="3509"/>
    <cellStyle name="常规 2 76" xfId="3511"/>
    <cellStyle name="常规 2 77" xfId="3513"/>
    <cellStyle name="常规 2 78" xfId="3515"/>
    <cellStyle name="常规 2 79" xfId="3517"/>
    <cellStyle name="常规 2 8" xfId="513"/>
    <cellStyle name="常规 2 80" xfId="3510"/>
    <cellStyle name="常规 2 81" xfId="3512"/>
    <cellStyle name="常规 2 82" xfId="3514"/>
    <cellStyle name="常规 2 83" xfId="3516"/>
    <cellStyle name="常规 2 84" xfId="3518"/>
    <cellStyle name="常规 2 85" xfId="3519"/>
    <cellStyle name="常规 2 86" xfId="3521"/>
    <cellStyle name="常规 2 87" xfId="3523"/>
    <cellStyle name="常规 2 88" xfId="3525"/>
    <cellStyle name="常规 2 89" xfId="3527"/>
    <cellStyle name="常规 2 9" xfId="517"/>
    <cellStyle name="常规 2 90" xfId="3520"/>
    <cellStyle name="常规 2 91" xfId="3522"/>
    <cellStyle name="常规 2 92" xfId="3524"/>
    <cellStyle name="常规 2 93" xfId="3526"/>
    <cellStyle name="常规 2 94" xfId="3528"/>
    <cellStyle name="常规 2 95" xfId="3529"/>
    <cellStyle name="常规 2 96" xfId="3530"/>
    <cellStyle name="常规 2 97" xfId="3531"/>
    <cellStyle name="常规 2 98" xfId="3532"/>
    <cellStyle name="常规 2 99" xfId="3533"/>
    <cellStyle name="常规 20" xfId="3354"/>
    <cellStyle name="常规 21" xfId="3356"/>
    <cellStyle name="常规 22" xfId="3358"/>
    <cellStyle name="常规 23" xfId="3391"/>
    <cellStyle name="常规 24" xfId="3393"/>
    <cellStyle name="常规 25" xfId="3534"/>
    <cellStyle name="常规 26" xfId="3536"/>
    <cellStyle name="常规 27" xfId="3538"/>
    <cellStyle name="常规 28" xfId="3540"/>
    <cellStyle name="常规 29" xfId="3542"/>
    <cellStyle name="常规 3" xfId="3545"/>
    <cellStyle name="常规 3 10" xfId="3546"/>
    <cellStyle name="常规 3 10 2" xfId="3547"/>
    <cellStyle name="常规 3 100" xfId="432"/>
    <cellStyle name="常规 3 101" xfId="438"/>
    <cellStyle name="常规 3 102" xfId="444"/>
    <cellStyle name="常规 3 103" xfId="862"/>
    <cellStyle name="常规 3 104" xfId="864"/>
    <cellStyle name="常规 3 105" xfId="866"/>
    <cellStyle name="常规 3 106" xfId="491"/>
    <cellStyle name="常规 3 107" xfId="494"/>
    <cellStyle name="常规 3 108" xfId="3548"/>
    <cellStyle name="常规 3 109" xfId="3549"/>
    <cellStyle name="常规 3 11" xfId="3550"/>
    <cellStyle name="常规 3 11 2" xfId="3032"/>
    <cellStyle name="常规 3 12" xfId="3551"/>
    <cellStyle name="常规 3 12 2" xfId="3552"/>
    <cellStyle name="常规 3 13" xfId="3553"/>
    <cellStyle name="常规 3 13 2" xfId="782"/>
    <cellStyle name="常规 3 14" xfId="3554"/>
    <cellStyle name="常规 3 14 2" xfId="2402"/>
    <cellStyle name="常规 3 15" xfId="3555"/>
    <cellStyle name="常规 3 15 2" xfId="1599"/>
    <cellStyle name="常规 3 16" xfId="3557"/>
    <cellStyle name="常规 3 16 2" xfId="540"/>
    <cellStyle name="常规 3 17" xfId="3559"/>
    <cellStyle name="常规 3 18" xfId="3561"/>
    <cellStyle name="常规 3 19" xfId="3563"/>
    <cellStyle name="常规 3 2" xfId="3565"/>
    <cellStyle name="常规 3 2 10" xfId="3566"/>
    <cellStyle name="常规 3 2 10 2" xfId="3569"/>
    <cellStyle name="常规 3 2 11" xfId="3570"/>
    <cellStyle name="常规 3 2 11 2" xfId="3571"/>
    <cellStyle name="常规 3 2 12" xfId="1178"/>
    <cellStyle name="常规 3 2 12 2" xfId="3572"/>
    <cellStyle name="常规 3 2 13" xfId="1181"/>
    <cellStyle name="常规 3 2 13 2" xfId="3097"/>
    <cellStyle name="常规 3 2 14" xfId="1184"/>
    <cellStyle name="常规 3 2 14 2" xfId="3574"/>
    <cellStyle name="常规 3 2 15" xfId="1187"/>
    <cellStyle name="常规 3 2 16" xfId="1191"/>
    <cellStyle name="常规 3 2 17" xfId="1195"/>
    <cellStyle name="常规 3 2 18" xfId="1201"/>
    <cellStyle name="常规 3 2 19" xfId="1207"/>
    <cellStyle name="常规 3 2 2" xfId="1096"/>
    <cellStyle name="常规 3 2 2 2" xfId="3575"/>
    <cellStyle name="常规 3 2 20" xfId="1188"/>
    <cellStyle name="常规 3 2 21" xfId="1192"/>
    <cellStyle name="常规 3 2 22" xfId="1196"/>
    <cellStyle name="常规 3 2 23" xfId="1202"/>
    <cellStyle name="常规 3 2 24" xfId="1208"/>
    <cellStyle name="常规 3 2 25" xfId="1212"/>
    <cellStyle name="常规 3 2 26" xfId="1217"/>
    <cellStyle name="常规 3 2 27" xfId="192"/>
    <cellStyle name="常规 3 2 28" xfId="224"/>
    <cellStyle name="常规 3 2 29" xfId="265"/>
    <cellStyle name="常规 3 2 3" xfId="1098"/>
    <cellStyle name="常规 3 2 3 2" xfId="2156"/>
    <cellStyle name="常规 3 2 30" xfId="1213"/>
    <cellStyle name="常规 3 2 31" xfId="1218"/>
    <cellStyle name="常规 3 2 32" xfId="193"/>
    <cellStyle name="常规 3 2 33" xfId="225"/>
    <cellStyle name="常规 3 2 34" xfId="266"/>
    <cellStyle name="常规 3 2 35" xfId="317"/>
    <cellStyle name="常规 3 2 36" xfId="339"/>
    <cellStyle name="常规 3 2 37" xfId="362"/>
    <cellStyle name="常规 3 2 38" xfId="392"/>
    <cellStyle name="常规 3 2 39" xfId="421"/>
    <cellStyle name="常规 3 2 4" xfId="1100"/>
    <cellStyle name="常规 3 2 4 2" xfId="3576"/>
    <cellStyle name="常规 3 2 40" xfId="318"/>
    <cellStyle name="常规 3 2 41" xfId="340"/>
    <cellStyle name="常规 3 2 42" xfId="363"/>
    <cellStyle name="常规 3 2 43" xfId="393"/>
    <cellStyle name="常规 3 2 44" xfId="422"/>
    <cellStyle name="常规 3 2 45" xfId="1224"/>
    <cellStyle name="常规 3 2 46" xfId="1228"/>
    <cellStyle name="常规 3 2 47" xfId="1232"/>
    <cellStyle name="常规 3 2 48" xfId="1235"/>
    <cellStyle name="常规 3 2 49" xfId="1237"/>
    <cellStyle name="常规 3 2 5" xfId="582"/>
    <cellStyle name="常规 3 2 5 2" xfId="603"/>
    <cellStyle name="常规 3 2 50" xfId="1225"/>
    <cellStyle name="常规 3 2 6" xfId="80"/>
    <cellStyle name="常规 3 2 6 2" xfId="1533"/>
    <cellStyle name="常规 3 2 7" xfId="663"/>
    <cellStyle name="常规 3 2 7 2" xfId="241"/>
    <cellStyle name="常规 3 2 8" xfId="134"/>
    <cellStyle name="常规 3 2 8 2" xfId="2205"/>
    <cellStyle name="常规 3 2 9" xfId="153"/>
    <cellStyle name="常规 3 2 9 2" xfId="3577"/>
    <cellStyle name="常规 3 20" xfId="3556"/>
    <cellStyle name="常规 3 21" xfId="3558"/>
    <cellStyle name="常规 3 22" xfId="3560"/>
    <cellStyle name="常规 3 23" xfId="3562"/>
    <cellStyle name="常规 3 24" xfId="3564"/>
    <cellStyle name="常规 3 25" xfId="3578"/>
    <cellStyle name="常规 3 26" xfId="3580"/>
    <cellStyle name="常规 3 27" xfId="3582"/>
    <cellStyle name="常规 3 28" xfId="3584"/>
    <cellStyle name="常规 3 29" xfId="3586"/>
    <cellStyle name="常规 3 3" xfId="3588"/>
    <cellStyle name="常规 3 3 2" xfId="3589"/>
    <cellStyle name="常规 3 30" xfId="3579"/>
    <cellStyle name="常规 3 31" xfId="3581"/>
    <cellStyle name="常规 3 32" xfId="3583"/>
    <cellStyle name="常规 3 33" xfId="3585"/>
    <cellStyle name="常规 3 34" xfId="3587"/>
    <cellStyle name="常规 3 35" xfId="3590"/>
    <cellStyle name="常规 3 36" xfId="3592"/>
    <cellStyle name="常规 3 37" xfId="3594"/>
    <cellStyle name="常规 3 38" xfId="3596"/>
    <cellStyle name="常规 3 39" xfId="3598"/>
    <cellStyle name="常规 3 4" xfId="3600"/>
    <cellStyle name="常规 3 4 2" xfId="3601"/>
    <cellStyle name="常规 3 40" xfId="3591"/>
    <cellStyle name="常规 3 41" xfId="3593"/>
    <cellStyle name="常规 3 42" xfId="3595"/>
    <cellStyle name="常规 3 43" xfId="3597"/>
    <cellStyle name="常规 3 44" xfId="3599"/>
    <cellStyle name="常规 3 45" xfId="3602"/>
    <cellStyle name="常规 3 46" xfId="3604"/>
    <cellStyle name="常规 3 47" xfId="3606"/>
    <cellStyle name="常规 3 48" xfId="3608"/>
    <cellStyle name="常规 3 49" xfId="3610"/>
    <cellStyle name="常规 3 5" xfId="3612"/>
    <cellStyle name="常规 3 5 2" xfId="3613"/>
    <cellStyle name="常规 3 50" xfId="3603"/>
    <cellStyle name="常规 3 51" xfId="3605"/>
    <cellStyle name="常规 3 52" xfId="3607"/>
    <cellStyle name="常规 3 53" xfId="3609"/>
    <cellStyle name="常规 3 54" xfId="3611"/>
    <cellStyle name="常规 3 55" xfId="3614"/>
    <cellStyle name="常规 3 56" xfId="3616"/>
    <cellStyle name="常规 3 57" xfId="3618"/>
    <cellStyle name="常规 3 58" xfId="3620"/>
    <cellStyle name="常规 3 59" xfId="3622"/>
    <cellStyle name="常规 3 6" xfId="3624"/>
    <cellStyle name="常规 3 6 2" xfId="3625"/>
    <cellStyle name="常规 3 60" xfId="3615"/>
    <cellStyle name="常规 3 61" xfId="3617"/>
    <cellStyle name="常规 3 62" xfId="3619"/>
    <cellStyle name="常规 3 63" xfId="3621"/>
    <cellStyle name="常规 3 64" xfId="3623"/>
    <cellStyle name="常规 3 65" xfId="3626"/>
    <cellStyle name="常规 3 66" xfId="3628"/>
    <cellStyle name="常规 3 67" xfId="3630"/>
    <cellStyle name="常规 3 68" xfId="3632"/>
    <cellStyle name="常规 3 69" xfId="3634"/>
    <cellStyle name="常规 3 7" xfId="3636"/>
    <cellStyle name="常规 3 7 2" xfId="1130"/>
    <cellStyle name="常规 3 70" xfId="3627"/>
    <cellStyle name="常规 3 71" xfId="3629"/>
    <cellStyle name="常规 3 72" xfId="3631"/>
    <cellStyle name="常规 3 73" xfId="3633"/>
    <cellStyle name="常规 3 74" xfId="3635"/>
    <cellStyle name="常规 3 75" xfId="3637"/>
    <cellStyle name="常规 3 76" xfId="3639"/>
    <cellStyle name="常规 3 77" xfId="3641"/>
    <cellStyle name="常规 3 78" xfId="3643"/>
    <cellStyle name="常规 3 79" xfId="3645"/>
    <cellStyle name="常规 3 8" xfId="3647"/>
    <cellStyle name="常规 3 8 2" xfId="3648"/>
    <cellStyle name="常规 3 80" xfId="3638"/>
    <cellStyle name="常规 3 81" xfId="3640"/>
    <cellStyle name="常规 3 82" xfId="3642"/>
    <cellStyle name="常规 3 83" xfId="3644"/>
    <cellStyle name="常规 3 84" xfId="3646"/>
    <cellStyle name="常规 3 85" xfId="3649"/>
    <cellStyle name="常规 3 86" xfId="3651"/>
    <cellStyle name="常规 3 87" xfId="3653"/>
    <cellStyle name="常规 3 88" xfId="3655"/>
    <cellStyle name="常规 3 89" xfId="3657"/>
    <cellStyle name="常规 3 9" xfId="3659"/>
    <cellStyle name="常规 3 9 2" xfId="3660"/>
    <cellStyle name="常规 3 90" xfId="3650"/>
    <cellStyle name="常规 3 91" xfId="3652"/>
    <cellStyle name="常规 3 92" xfId="3654"/>
    <cellStyle name="常规 3 93" xfId="3656"/>
    <cellStyle name="常规 3 94" xfId="3658"/>
    <cellStyle name="常规 3 95" xfId="3661"/>
    <cellStyle name="常规 3 96" xfId="3662"/>
    <cellStyle name="常规 3 97" xfId="3663"/>
    <cellStyle name="常规 3 98" xfId="3664"/>
    <cellStyle name="常规 3 99" xfId="3665"/>
    <cellStyle name="常规 30" xfId="3535"/>
    <cellStyle name="常规 31" xfId="3537"/>
    <cellStyle name="常规 32" xfId="3539"/>
    <cellStyle name="常规 33" xfId="3541"/>
    <cellStyle name="常规 34" xfId="3543"/>
    <cellStyle name="常规 35" xfId="3666"/>
    <cellStyle name="常规 36" xfId="3668"/>
    <cellStyle name="常规 37" xfId="3670"/>
    <cellStyle name="常规 38" xfId="3672"/>
    <cellStyle name="常规 39" xfId="8"/>
    <cellStyle name="常规 4" xfId="3675"/>
    <cellStyle name="常规 4 10" xfId="119"/>
    <cellStyle name="常规 4 10 2" xfId="3676"/>
    <cellStyle name="常规 4 100" xfId="3678"/>
    <cellStyle name="常规 4 101" xfId="3680"/>
    <cellStyle name="常规 4 102" xfId="3682"/>
    <cellStyle name="常规 4 103" xfId="3683"/>
    <cellStyle name="常规 4 104" xfId="3684"/>
    <cellStyle name="常规 4 105" xfId="3685"/>
    <cellStyle name="常规 4 106" xfId="3686"/>
    <cellStyle name="常规 4 107" xfId="3687"/>
    <cellStyle name="常规 4 108" xfId="3688"/>
    <cellStyle name="常规 4 109" xfId="3689"/>
    <cellStyle name="常规 4 11" xfId="63"/>
    <cellStyle name="常规 4 11 2" xfId="3100"/>
    <cellStyle name="常规 4 12" xfId="3690"/>
    <cellStyle name="常规 4 12 2" xfId="3692"/>
    <cellStyle name="常规 4 13" xfId="3693"/>
    <cellStyle name="常规 4 13 2" xfId="3696"/>
    <cellStyle name="常规 4 14" xfId="3697"/>
    <cellStyle name="常规 4 14 2" xfId="2459"/>
    <cellStyle name="常规 4 15" xfId="3698"/>
    <cellStyle name="常规 4 16" xfId="3700"/>
    <cellStyle name="常规 4 17" xfId="3702"/>
    <cellStyle name="常规 4 18" xfId="3704"/>
    <cellStyle name="常规 4 19" xfId="3706"/>
    <cellStyle name="常规 4 2" xfId="3708"/>
    <cellStyle name="常规 4 2 2" xfId="3710"/>
    <cellStyle name="常规 4 20" xfId="3699"/>
    <cellStyle name="常规 4 21" xfId="3701"/>
    <cellStyle name="常规 4 22" xfId="3703"/>
    <cellStyle name="常规 4 23" xfId="3705"/>
    <cellStyle name="常规 4 24" xfId="3707"/>
    <cellStyle name="常规 4 25" xfId="3711"/>
    <cellStyle name="常规 4 26" xfId="3713"/>
    <cellStyle name="常规 4 27" xfId="3715"/>
    <cellStyle name="常规 4 28" xfId="3717"/>
    <cellStyle name="常规 4 29" xfId="3719"/>
    <cellStyle name="常规 4 3" xfId="3721"/>
    <cellStyle name="常规 4 3 2" xfId="3723"/>
    <cellStyle name="常规 4 30" xfId="3712"/>
    <cellStyle name="常规 4 31" xfId="3714"/>
    <cellStyle name="常规 4 32" xfId="3716"/>
    <cellStyle name="常规 4 33" xfId="3718"/>
    <cellStyle name="常规 4 34" xfId="3720"/>
    <cellStyle name="常规 4 35" xfId="3724"/>
    <cellStyle name="常规 4 36" xfId="3726"/>
    <cellStyle name="常规 4 37" xfId="3347"/>
    <cellStyle name="常规 4 38" xfId="3728"/>
    <cellStyle name="常规 4 39" xfId="3730"/>
    <cellStyle name="常规 4 4" xfId="3709"/>
    <cellStyle name="常规 4 4 2" xfId="3733"/>
    <cellStyle name="常规 4 40" xfId="3725"/>
    <cellStyle name="常规 4 41" xfId="3727"/>
    <cellStyle name="常规 4 42" xfId="3348"/>
    <cellStyle name="常规 4 43" xfId="3729"/>
    <cellStyle name="常规 4 44" xfId="3731"/>
    <cellStyle name="常规 4 45" xfId="74"/>
    <cellStyle name="常规 4 46" xfId="3734"/>
    <cellStyle name="常规 4 47" xfId="882"/>
    <cellStyle name="常规 4 48" xfId="892"/>
    <cellStyle name="常规 4 49" xfId="911"/>
    <cellStyle name="常规 4 5" xfId="3736"/>
    <cellStyle name="常规 4 5 2" xfId="3738"/>
    <cellStyle name="常规 4 50" xfId="75"/>
    <cellStyle name="常规 4 51" xfId="3735"/>
    <cellStyle name="常规 4 52" xfId="883"/>
    <cellStyle name="常规 4 53" xfId="893"/>
    <cellStyle name="常规 4 54" xfId="912"/>
    <cellStyle name="常规 4 55" xfId="926"/>
    <cellStyle name="常规 4 56" xfId="929"/>
    <cellStyle name="常规 4 57" xfId="932"/>
    <cellStyle name="常规 4 58" xfId="935"/>
    <cellStyle name="常规 4 59" xfId="938"/>
    <cellStyle name="常规 4 6" xfId="3739"/>
    <cellStyle name="常规 4 6 2" xfId="3740"/>
    <cellStyle name="常规 4 60" xfId="927"/>
    <cellStyle name="常规 4 61" xfId="930"/>
    <cellStyle name="常规 4 62" xfId="933"/>
    <cellStyle name="常规 4 63" xfId="936"/>
    <cellStyle name="常规 4 64" xfId="939"/>
    <cellStyle name="常规 4 65" xfId="54"/>
    <cellStyle name="常规 4 66" xfId="3743"/>
    <cellStyle name="常规 4 67" xfId="3745"/>
    <cellStyle name="常规 4 68" xfId="3747"/>
    <cellStyle name="常规 4 69" xfId="3749"/>
    <cellStyle name="常规 4 7" xfId="3751"/>
    <cellStyle name="常规 4 7 2" xfId="1447"/>
    <cellStyle name="常规 4 70" xfId="55"/>
    <cellStyle name="常规 4 71" xfId="3744"/>
    <cellStyle name="常规 4 72" xfId="3746"/>
    <cellStyle name="常规 4 73" xfId="3748"/>
    <cellStyle name="常规 4 74" xfId="3750"/>
    <cellStyle name="常规 4 75" xfId="3752"/>
    <cellStyle name="常规 4 76" xfId="3754"/>
    <cellStyle name="常规 4 77" xfId="3756"/>
    <cellStyle name="常规 4 78" xfId="3758"/>
    <cellStyle name="常规 4 79" xfId="3760"/>
    <cellStyle name="常规 4 8" xfId="3762"/>
    <cellStyle name="常规 4 8 2" xfId="1557"/>
    <cellStyle name="常规 4 80" xfId="3753"/>
    <cellStyle name="常规 4 81" xfId="3755"/>
    <cellStyle name="常规 4 82" xfId="3757"/>
    <cellStyle name="常规 4 83" xfId="3759"/>
    <cellStyle name="常规 4 84" xfId="3761"/>
    <cellStyle name="常规 4 85" xfId="78"/>
    <cellStyle name="常规 4 86" xfId="3763"/>
    <cellStyle name="常规 4 87" xfId="3351"/>
    <cellStyle name="常规 4 88" xfId="3765"/>
    <cellStyle name="常规 4 89" xfId="3767"/>
    <cellStyle name="常规 4 9" xfId="3769"/>
    <cellStyle name="常规 4 9 2" xfId="901"/>
    <cellStyle name="常规 4 90" xfId="79"/>
    <cellStyle name="常规 4 91" xfId="3764"/>
    <cellStyle name="常规 4 92" xfId="3352"/>
    <cellStyle name="常规 4 93" xfId="3766"/>
    <cellStyle name="常规 4 94" xfId="3768"/>
    <cellStyle name="常规 4 95" xfId="3770"/>
    <cellStyle name="常规 4 96" xfId="3771"/>
    <cellStyle name="常规 4 97" xfId="3772"/>
    <cellStyle name="常规 4 98" xfId="3773"/>
    <cellStyle name="常规 4 99" xfId="3774"/>
    <cellStyle name="常规 40" xfId="3667"/>
    <cellStyle name="常规 41" xfId="3669"/>
    <cellStyle name="常规 42" xfId="3671"/>
    <cellStyle name="常规 43" xfId="3673"/>
    <cellStyle name="常规 46" xfId="3775"/>
    <cellStyle name="常规 48" xfId="3777"/>
    <cellStyle name="常规 49" xfId="3778"/>
    <cellStyle name="常规 5" xfId="3780"/>
    <cellStyle name="常规 5 10" xfId="3781"/>
    <cellStyle name="常规 5 10 2" xfId="3783"/>
    <cellStyle name="常规 5 100" xfId="3784"/>
    <cellStyle name="常规 5 101" xfId="3785"/>
    <cellStyle name="常规 5 102" xfId="3786"/>
    <cellStyle name="常规 5 103" xfId="3787"/>
    <cellStyle name="常规 5 104" xfId="3788"/>
    <cellStyle name="常规 5 105" xfId="3789"/>
    <cellStyle name="常规 5 106" xfId="3790"/>
    <cellStyle name="常规 5 107" xfId="2012"/>
    <cellStyle name="常规 5 108" xfId="2015"/>
    <cellStyle name="常规 5 109" xfId="2018"/>
    <cellStyle name="常规 5 11" xfId="3791"/>
    <cellStyle name="常规 5 11 2" xfId="3159"/>
    <cellStyle name="常规 5 12" xfId="3792"/>
    <cellStyle name="常规 5 12 2" xfId="2858"/>
    <cellStyle name="常规 5 13" xfId="3793"/>
    <cellStyle name="常规 5 13 2" xfId="3794"/>
    <cellStyle name="常规 5 14" xfId="3795"/>
    <cellStyle name="常规 5 14 2" xfId="2572"/>
    <cellStyle name="常规 5 15" xfId="3796"/>
    <cellStyle name="常规 5 16" xfId="3798"/>
    <cellStyle name="常规 5 17" xfId="3800"/>
    <cellStyle name="常规 5 18" xfId="3802"/>
    <cellStyle name="常规 5 19" xfId="3804"/>
    <cellStyle name="常规 5 2" xfId="3806"/>
    <cellStyle name="常规 5 2 2" xfId="2750"/>
    <cellStyle name="常规 5 20" xfId="3797"/>
    <cellStyle name="常规 5 21" xfId="3799"/>
    <cellStyle name="常规 5 22" xfId="3801"/>
    <cellStyle name="常规 5 23" xfId="3803"/>
    <cellStyle name="常规 5 24" xfId="3805"/>
    <cellStyle name="常规 5 25" xfId="3807"/>
    <cellStyle name="常规 5 26" xfId="3809"/>
    <cellStyle name="常规 5 27" xfId="3811"/>
    <cellStyle name="常规 5 28" xfId="3813"/>
    <cellStyle name="常规 5 29" xfId="3815"/>
    <cellStyle name="常规 5 3" xfId="3817"/>
    <cellStyle name="常规 5 3 2" xfId="2794"/>
    <cellStyle name="常规 5 30" xfId="3808"/>
    <cellStyle name="常规 5 31" xfId="3810"/>
    <cellStyle name="常规 5 32" xfId="3812"/>
    <cellStyle name="常规 5 33" xfId="3814"/>
    <cellStyle name="常规 5 34" xfId="3816"/>
    <cellStyle name="常规 5 35" xfId="3818"/>
    <cellStyle name="常规 5 36" xfId="3820"/>
    <cellStyle name="常规 5 37" xfId="3822"/>
    <cellStyle name="常规 5 38" xfId="3824"/>
    <cellStyle name="常规 5 39" xfId="3826"/>
    <cellStyle name="常规 5 4" xfId="3722"/>
    <cellStyle name="常规 5 4 2" xfId="2865"/>
    <cellStyle name="常规 5 40" xfId="3819"/>
    <cellStyle name="常规 5 41" xfId="3821"/>
    <cellStyle name="常规 5 42" xfId="3823"/>
    <cellStyle name="常规 5 43" xfId="3825"/>
    <cellStyle name="常规 5 44" xfId="3827"/>
    <cellStyle name="常规 5 45" xfId="3828"/>
    <cellStyle name="常规 5 46" xfId="3830"/>
    <cellStyle name="常规 5 47" xfId="3832"/>
    <cellStyle name="常规 5 48" xfId="3834"/>
    <cellStyle name="常规 5 49" xfId="3836"/>
    <cellStyle name="常规 5 5" xfId="3838"/>
    <cellStyle name="常规 5 5 2" xfId="2052"/>
    <cellStyle name="常规 5 50" xfId="3829"/>
    <cellStyle name="常规 5 51" xfId="3831"/>
    <cellStyle name="常规 5 52" xfId="3833"/>
    <cellStyle name="常规 5 53" xfId="3835"/>
    <cellStyle name="常规 5 54" xfId="3837"/>
    <cellStyle name="常规 5 55" xfId="3839"/>
    <cellStyle name="常规 5 56" xfId="3567"/>
    <cellStyle name="常规 5 57" xfId="3841"/>
    <cellStyle name="常规 5 58" xfId="3843"/>
    <cellStyle name="常规 5 59" xfId="3845"/>
    <cellStyle name="常规 5 6" xfId="3847"/>
    <cellStyle name="常规 5 6 2" xfId="3848"/>
    <cellStyle name="常规 5 60" xfId="3840"/>
    <cellStyle name="常规 5 61" xfId="3568"/>
    <cellStyle name="常规 5 62" xfId="3842"/>
    <cellStyle name="常规 5 63" xfId="3844"/>
    <cellStyle name="常规 5 64" xfId="3846"/>
    <cellStyle name="常规 5 65" xfId="3849"/>
    <cellStyle name="常规 5 66" xfId="3851"/>
    <cellStyle name="常规 5 67" xfId="3853"/>
    <cellStyle name="常规 5 68" xfId="3855"/>
    <cellStyle name="常规 5 69" xfId="3857"/>
    <cellStyle name="常规 5 7" xfId="3859"/>
    <cellStyle name="常规 5 7 2" xfId="3860"/>
    <cellStyle name="常规 5 70" xfId="3850"/>
    <cellStyle name="常规 5 71" xfId="3852"/>
    <cellStyle name="常规 5 72" xfId="3854"/>
    <cellStyle name="常规 5 73" xfId="3856"/>
    <cellStyle name="常规 5 74" xfId="3858"/>
    <cellStyle name="常规 5 75" xfId="3861"/>
    <cellStyle name="常规 5 76" xfId="3863"/>
    <cellStyle name="常规 5 77" xfId="3396"/>
    <cellStyle name="常规 5 78" xfId="3399"/>
    <cellStyle name="常规 5 79" xfId="3402"/>
    <cellStyle name="常规 5 8" xfId="3865"/>
    <cellStyle name="常规 5 8 2" xfId="3866"/>
    <cellStyle name="常规 5 80" xfId="3862"/>
    <cellStyle name="常规 5 81" xfId="3864"/>
    <cellStyle name="常规 5 82" xfId="3397"/>
    <cellStyle name="常规 5 83" xfId="3400"/>
    <cellStyle name="常规 5 84" xfId="3403"/>
    <cellStyle name="常规 5 85" xfId="3405"/>
    <cellStyle name="常规 5 86" xfId="3408"/>
    <cellStyle name="常规 5 87" xfId="3411"/>
    <cellStyle name="常规 5 88" xfId="3415"/>
    <cellStyle name="常规 5 89" xfId="3419"/>
    <cellStyle name="常规 5 9" xfId="3867"/>
    <cellStyle name="常规 5 9 2" xfId="3868"/>
    <cellStyle name="常规 5 90" xfId="3406"/>
    <cellStyle name="常规 5 91" xfId="3409"/>
    <cellStyle name="常规 5 92" xfId="3412"/>
    <cellStyle name="常规 5 93" xfId="3416"/>
    <cellStyle name="常规 5 94" xfId="3420"/>
    <cellStyle name="常规 5 95" xfId="3423"/>
    <cellStyle name="常规 5 96" xfId="3425"/>
    <cellStyle name="常规 5 97" xfId="3869"/>
    <cellStyle name="常规 5 98" xfId="3870"/>
    <cellStyle name="常规 5 99" xfId="3871"/>
    <cellStyle name="常规 50" xfId="3872"/>
    <cellStyle name="常规 51" xfId="3776"/>
    <cellStyle name="常规 52" xfId="3873"/>
    <cellStyle name="常规 55" xfId="3874"/>
    <cellStyle name="常规 6" xfId="3876"/>
    <cellStyle name="常规 6 10" xfId="3877"/>
    <cellStyle name="常规 6 10 2" xfId="2420"/>
    <cellStyle name="常规 6 11" xfId="3573"/>
    <cellStyle name="常规 6 11 2" xfId="2487"/>
    <cellStyle name="常规 6 12" xfId="3691"/>
    <cellStyle name="常规 6 12 2" xfId="2608"/>
    <cellStyle name="常规 6 13" xfId="3878"/>
    <cellStyle name="常规 6 13 2" xfId="3879"/>
    <cellStyle name="常规 6 14" xfId="3880"/>
    <cellStyle name="常规 6 14 2" xfId="3881"/>
    <cellStyle name="常规 6 15" xfId="3882"/>
    <cellStyle name="常规 6 2" xfId="3883"/>
    <cellStyle name="常规 6 2 2" xfId="3884"/>
    <cellStyle name="常规 6 3" xfId="3885"/>
    <cellStyle name="常规 6 3 2" xfId="3887"/>
    <cellStyle name="常规 6 4" xfId="3732"/>
    <cellStyle name="常规 6 4 2" xfId="3888"/>
    <cellStyle name="常规 6 5" xfId="49"/>
    <cellStyle name="常规 6 5 2" xfId="1337"/>
    <cellStyle name="常规 6 6" xfId="3889"/>
    <cellStyle name="常规 6 6 2" xfId="3890"/>
    <cellStyle name="常规 6 7" xfId="3677"/>
    <cellStyle name="常规 6 7 2" xfId="3891"/>
    <cellStyle name="常规 6 8" xfId="3679"/>
    <cellStyle name="常规 6 8 2" xfId="3892"/>
    <cellStyle name="常规 6 9" xfId="3681"/>
    <cellStyle name="常规 6 9 2" xfId="3895"/>
    <cellStyle name="常规 62" xfId="3896"/>
    <cellStyle name="常规 63" xfId="3897"/>
    <cellStyle name="常规 65" xfId="3898"/>
    <cellStyle name="常规 67" xfId="3899"/>
    <cellStyle name="常规 68" xfId="3900"/>
    <cellStyle name="常规 7" xfId="3901"/>
    <cellStyle name="常规 7 10" xfId="3904"/>
    <cellStyle name="常规 7 11" xfId="3907"/>
    <cellStyle name="常规 7 12" xfId="3910"/>
    <cellStyle name="常规 7 12 2" xfId="3912"/>
    <cellStyle name="常规 7 12 2 2" xfId="3913"/>
    <cellStyle name="常规 7 12 3" xfId="2916"/>
    <cellStyle name="常规 7 12 4" xfId="3915"/>
    <cellStyle name="常规 7 13" xfId="3918"/>
    <cellStyle name="常规 7 2" xfId="3919"/>
    <cellStyle name="常规 7 2 2" xfId="1366"/>
    <cellStyle name="常规 7 3" xfId="3920"/>
    <cellStyle name="常规 7 4" xfId="3737"/>
    <cellStyle name="常规 7 5" xfId="3911"/>
    <cellStyle name="常规 7 6" xfId="2915"/>
    <cellStyle name="常规 7 7" xfId="3914"/>
    <cellStyle name="常规 7 8" xfId="3921"/>
    <cellStyle name="常规 7 9" xfId="3922"/>
    <cellStyle name="常规 76" xfId="3923"/>
    <cellStyle name="常规 77" xfId="3925"/>
    <cellStyle name="常规 78" xfId="3926"/>
    <cellStyle name="常规 79" xfId="3927"/>
    <cellStyle name="常规 8" xfId="3782"/>
    <cellStyle name="常规 8 10" xfId="978"/>
    <cellStyle name="常规 8 11" xfId="981"/>
    <cellStyle name="常规 8 12" xfId="984"/>
    <cellStyle name="常规 8 13" xfId="988"/>
    <cellStyle name="常规 8 14" xfId="991"/>
    <cellStyle name="常规 8 15" xfId="993"/>
    <cellStyle name="常规 8 16" xfId="995"/>
    <cellStyle name="常规 8 2" xfId="3930"/>
    <cellStyle name="常规 8 2 2" xfId="434"/>
    <cellStyle name="常规 8 2 3" xfId="440"/>
    <cellStyle name="常规 8 3" xfId="3932"/>
    <cellStyle name="常规 8 4" xfId="3742"/>
    <cellStyle name="常规 8 5" xfId="3933"/>
    <cellStyle name="常规 8 6" xfId="3934"/>
    <cellStyle name="常规 8 7" xfId="3935"/>
    <cellStyle name="常规 8 8" xfId="2919"/>
    <cellStyle name="常规 8 9" xfId="3936"/>
    <cellStyle name="常规 80" xfId="3937"/>
    <cellStyle name="常规 81" xfId="3924"/>
    <cellStyle name="常规 84" xfId="3928"/>
    <cellStyle name="常规 85" xfId="71"/>
    <cellStyle name="常规 9" xfId="3938"/>
    <cellStyle name="常规 9 10" xfId="1048"/>
    <cellStyle name="常规 9 11" xfId="1051"/>
    <cellStyle name="常规 9 12" xfId="1054"/>
    <cellStyle name="常规 9 13" xfId="1060"/>
    <cellStyle name="常规 9 14" xfId="1063"/>
    <cellStyle name="常规 9 15" xfId="1065"/>
    <cellStyle name="常规 9 16" xfId="1068"/>
    <cellStyle name="常规 9 17" xfId="1071"/>
    <cellStyle name="常规 9 18" xfId="3939"/>
    <cellStyle name="常规 9 19" xfId="3941"/>
    <cellStyle name="常规 9 2" xfId="1442"/>
    <cellStyle name="常规 9 20" xfId="1066"/>
    <cellStyle name="常规 9 21" xfId="1069"/>
    <cellStyle name="常规 9 22" xfId="1072"/>
    <cellStyle name="常规 9 23" xfId="3940"/>
    <cellStyle name="常规 9 24" xfId="3942"/>
    <cellStyle name="常规 9 25" xfId="3943"/>
    <cellStyle name="常规 9 26" xfId="3945"/>
    <cellStyle name="常规 9 27" xfId="3947"/>
    <cellStyle name="常规 9 28" xfId="3949"/>
    <cellStyle name="常规 9 29" xfId="3951"/>
    <cellStyle name="常规 9 3" xfId="1444"/>
    <cellStyle name="常规 9 30" xfId="3944"/>
    <cellStyle name="常规 9 31" xfId="3946"/>
    <cellStyle name="常规 9 32" xfId="3948"/>
    <cellStyle name="常规 9 33" xfId="3950"/>
    <cellStyle name="常规 9 34" xfId="3952"/>
    <cellStyle name="常规 9 35" xfId="3953"/>
    <cellStyle name="常规 9 36" xfId="3955"/>
    <cellStyle name="常规 9 37" xfId="3957"/>
    <cellStyle name="常规 9 38" xfId="3959"/>
    <cellStyle name="常规 9 39" xfId="3961"/>
    <cellStyle name="常规 9 4" xfId="1446"/>
    <cellStyle name="常规 9 40" xfId="3954"/>
    <cellStyle name="常规 9 41" xfId="3956"/>
    <cellStyle name="常规 9 42" xfId="3958"/>
    <cellStyle name="常规 9 43" xfId="3960"/>
    <cellStyle name="常规 9 44" xfId="3962"/>
    <cellStyle name="常规 9 45" xfId="3963"/>
    <cellStyle name="常规 9 46" xfId="2894"/>
    <cellStyle name="常规 9 47" xfId="3965"/>
    <cellStyle name="常规 9 48" xfId="3967"/>
    <cellStyle name="常规 9 49" xfId="3969"/>
    <cellStyle name="常规 9 5" xfId="1449"/>
    <cellStyle name="常规 9 50" xfId="3964"/>
    <cellStyle name="常规 9 51" xfId="2895"/>
    <cellStyle name="常规 9 52" xfId="3966"/>
    <cellStyle name="常规 9 53" xfId="3968"/>
    <cellStyle name="常规 9 54" xfId="3970"/>
    <cellStyle name="常规 9 6" xfId="1451"/>
    <cellStyle name="常规 9 7" xfId="1453"/>
    <cellStyle name="常规 9 8" xfId="1455"/>
    <cellStyle name="常规 9 9" xfId="3971"/>
    <cellStyle name="常规_6#合同澄清清单" xfId="3972"/>
    <cellStyle name="常规_滨榆东路EXCEL清单0908" xfId="3973"/>
    <cellStyle name="常规_工程量清单--1标1.13修改稿" xfId="3975"/>
    <cellStyle name="常规_工程量清单--1标1.13修改稿 2" xfId="3976"/>
    <cellStyle name="常规_工程量清单--1标1.13修改稿 2 2" xfId="3977"/>
    <cellStyle name="常规_工程量清单--1标1.13修改稿 5" xfId="3978"/>
    <cellStyle name="常规_京开高速路面工程量清单" xfId="3979"/>
    <cellStyle name="好 10" xfId="3394"/>
    <cellStyle name="好 11" xfId="3544"/>
    <cellStyle name="好 12" xfId="3674"/>
    <cellStyle name="好 13" xfId="3779"/>
    <cellStyle name="好 14" xfId="3875"/>
    <cellStyle name="好 2" xfId="3042"/>
    <cellStyle name="好 2 10" xfId="1261"/>
    <cellStyle name="好 2 11" xfId="1264"/>
    <cellStyle name="好 2 12" xfId="1267"/>
    <cellStyle name="好 2 13" xfId="1273"/>
    <cellStyle name="好 2 14" xfId="1276"/>
    <cellStyle name="好 2 15" xfId="1280"/>
    <cellStyle name="好 2 16" xfId="667"/>
    <cellStyle name="好 2 17" xfId="674"/>
    <cellStyle name="好 2 18" xfId="681"/>
    <cellStyle name="好 2 19" xfId="687"/>
    <cellStyle name="好 2 2" xfId="3980"/>
    <cellStyle name="好 2 20" xfId="1281"/>
    <cellStyle name="好 2 21" xfId="668"/>
    <cellStyle name="好 2 22" xfId="675"/>
    <cellStyle name="好 2 23" xfId="682"/>
    <cellStyle name="好 2 24" xfId="688"/>
    <cellStyle name="好 2 25" xfId="1289"/>
    <cellStyle name="好 2 26" xfId="1293"/>
    <cellStyle name="好 2 27" xfId="1297"/>
    <cellStyle name="好 2 28" xfId="1304"/>
    <cellStyle name="好 2 29" xfId="1308"/>
    <cellStyle name="好 2 3" xfId="1692"/>
    <cellStyle name="好 2 30" xfId="1290"/>
    <cellStyle name="好 2 31" xfId="1294"/>
    <cellStyle name="好 2 32" xfId="1298"/>
    <cellStyle name="好 2 33" xfId="1305"/>
    <cellStyle name="好 2 34" xfId="1309"/>
    <cellStyle name="好 2 35" xfId="1311"/>
    <cellStyle name="好 2 36" xfId="1314"/>
    <cellStyle name="好 2 37" xfId="1317"/>
    <cellStyle name="好 2 38" xfId="3981"/>
    <cellStyle name="好 2 39" xfId="3983"/>
    <cellStyle name="好 2 4" xfId="1771"/>
    <cellStyle name="好 2 40" xfId="1312"/>
    <cellStyle name="好 2 41" xfId="1315"/>
    <cellStyle name="好 2 42" xfId="1318"/>
    <cellStyle name="好 2 43" xfId="3982"/>
    <cellStyle name="好 2 44" xfId="3984"/>
    <cellStyle name="好 2 45" xfId="3985"/>
    <cellStyle name="好 2 46" xfId="3987"/>
    <cellStyle name="好 2 47" xfId="2993"/>
    <cellStyle name="好 2 48" xfId="3064"/>
    <cellStyle name="好 2 49" xfId="3066"/>
    <cellStyle name="好 2 5" xfId="1773"/>
    <cellStyle name="好 2 50" xfId="3986"/>
    <cellStyle name="好 2 6" xfId="1775"/>
    <cellStyle name="好 2 7" xfId="1777"/>
    <cellStyle name="好 2 8" xfId="1779"/>
    <cellStyle name="好 2 9" xfId="1781"/>
    <cellStyle name="好 3" xfId="3045"/>
    <cellStyle name="好 4" xfId="3048"/>
    <cellStyle name="好 5" xfId="3051"/>
    <cellStyle name="好 6" xfId="3055"/>
    <cellStyle name="好 7" xfId="3166"/>
    <cellStyle name="好 8" xfId="3168"/>
    <cellStyle name="好 9" xfId="3170"/>
    <cellStyle name="汇总 10" xfId="3989"/>
    <cellStyle name="汇总 11" xfId="3990"/>
    <cellStyle name="汇总 12" xfId="3991"/>
    <cellStyle name="汇总 13" xfId="3992"/>
    <cellStyle name="汇总 14" xfId="3993"/>
    <cellStyle name="汇总 2" xfId="3994"/>
    <cellStyle name="汇总 2 10" xfId="1732"/>
    <cellStyle name="汇总 2 11" xfId="1748"/>
    <cellStyle name="汇总 2 12" xfId="1763"/>
    <cellStyle name="汇总 2 13" xfId="1767"/>
    <cellStyle name="汇总 2 14" xfId="706"/>
    <cellStyle name="汇总 2 15" xfId="719"/>
    <cellStyle name="汇总 2 16" xfId="735"/>
    <cellStyle name="汇总 2 17" xfId="752"/>
    <cellStyle name="汇总 2 18" xfId="757"/>
    <cellStyle name="汇总 2 19" xfId="762"/>
    <cellStyle name="汇总 2 2" xfId="3995"/>
    <cellStyle name="汇总 2 20" xfId="720"/>
    <cellStyle name="汇总 2 21" xfId="736"/>
    <cellStyle name="汇总 2 22" xfId="753"/>
    <cellStyle name="汇总 2 23" xfId="758"/>
    <cellStyle name="汇总 2 24" xfId="763"/>
    <cellStyle name="汇总 2 25" xfId="768"/>
    <cellStyle name="汇总 2 26" xfId="773"/>
    <cellStyle name="汇总 2 27" xfId="2621"/>
    <cellStyle name="汇总 2 28" xfId="2624"/>
    <cellStyle name="汇总 2 29" xfId="2627"/>
    <cellStyle name="汇总 2 3" xfId="3996"/>
    <cellStyle name="汇总 2 30" xfId="769"/>
    <cellStyle name="汇总 2 31" xfId="774"/>
    <cellStyle name="汇总 2 32" xfId="2622"/>
    <cellStyle name="汇总 2 33" xfId="2625"/>
    <cellStyle name="汇总 2 34" xfId="2628"/>
    <cellStyle name="汇总 2 35" xfId="2630"/>
    <cellStyle name="汇总 2 36" xfId="3997"/>
    <cellStyle name="汇总 2 37" xfId="3999"/>
    <cellStyle name="汇总 2 38" xfId="4001"/>
    <cellStyle name="汇总 2 39" xfId="4003"/>
    <cellStyle name="汇总 2 4" xfId="4005"/>
    <cellStyle name="汇总 2 40" xfId="2631"/>
    <cellStyle name="汇总 2 41" xfId="3998"/>
    <cellStyle name="汇总 2 42" xfId="4000"/>
    <cellStyle name="汇总 2 43" xfId="4002"/>
    <cellStyle name="汇总 2 44" xfId="4004"/>
    <cellStyle name="汇总 2 45" xfId="4006"/>
    <cellStyle name="汇总 2 46" xfId="4008"/>
    <cellStyle name="汇总 2 47" xfId="4010"/>
    <cellStyle name="汇总 2 48" xfId="4012"/>
    <cellStyle name="汇总 2 49" xfId="4014"/>
    <cellStyle name="汇总 2 5" xfId="4016"/>
    <cellStyle name="汇总 2 50" xfId="4007"/>
    <cellStyle name="汇总 2 51" xfId="4009"/>
    <cellStyle name="汇总 2 52" xfId="4011"/>
    <cellStyle name="汇总 2 53" xfId="4013"/>
    <cellStyle name="汇总 2 54" xfId="4015"/>
    <cellStyle name="汇总 2 6" xfId="4017"/>
    <cellStyle name="汇总 2 7" xfId="4018"/>
    <cellStyle name="汇总 2 8" xfId="4019"/>
    <cellStyle name="汇总 2 9" xfId="4020"/>
    <cellStyle name="汇总 3" xfId="4021"/>
    <cellStyle name="汇总 4" xfId="4022"/>
    <cellStyle name="汇总 5" xfId="4023"/>
    <cellStyle name="汇总 6" xfId="4024"/>
    <cellStyle name="汇总 7" xfId="4025"/>
    <cellStyle name="汇总 8" xfId="4026"/>
    <cellStyle name="汇总 9" xfId="4027"/>
    <cellStyle name="计算 10" xfId="2726"/>
    <cellStyle name="计算 11" xfId="2737"/>
    <cellStyle name="计算 12" xfId="2741"/>
    <cellStyle name="计算 13" xfId="2745"/>
    <cellStyle name="计算 14" xfId="2749"/>
    <cellStyle name="计算 2" xfId="4028"/>
    <cellStyle name="计算 2 10" xfId="50"/>
    <cellStyle name="计算 2 11" xfId="2318"/>
    <cellStyle name="计算 2 12" xfId="2330"/>
    <cellStyle name="计算 2 13" xfId="2332"/>
    <cellStyle name="计算 2 14" xfId="2334"/>
    <cellStyle name="计算 2 15" xfId="1356"/>
    <cellStyle name="计算 2 16" xfId="1378"/>
    <cellStyle name="计算 2 17" xfId="1402"/>
    <cellStyle name="计算 2 18" xfId="1427"/>
    <cellStyle name="计算 2 19" xfId="1430"/>
    <cellStyle name="计算 2 2" xfId="4029"/>
    <cellStyle name="计算 2 20" xfId="1357"/>
    <cellStyle name="计算 2 21" xfId="1379"/>
    <cellStyle name="计算 2 22" xfId="1403"/>
    <cellStyle name="计算 2 23" xfId="1428"/>
    <cellStyle name="计算 2 24" xfId="1431"/>
    <cellStyle name="计算 2 25" xfId="1433"/>
    <cellStyle name="计算 2 26" xfId="1436"/>
    <cellStyle name="计算 2 27" xfId="1439"/>
    <cellStyle name="计算 2 28" xfId="4030"/>
    <cellStyle name="计算 2 29" xfId="4032"/>
    <cellStyle name="计算 2 3" xfId="4034"/>
    <cellStyle name="计算 2 30" xfId="1434"/>
    <cellStyle name="计算 2 31" xfId="1437"/>
    <cellStyle name="计算 2 32" xfId="1440"/>
    <cellStyle name="计算 2 33" xfId="4031"/>
    <cellStyle name="计算 2 34" xfId="4033"/>
    <cellStyle name="计算 2 35" xfId="4035"/>
    <cellStyle name="计算 2 36" xfId="4037"/>
    <cellStyle name="计算 2 37" xfId="3902"/>
    <cellStyle name="计算 2 38" xfId="3905"/>
    <cellStyle name="计算 2 39" xfId="3908"/>
    <cellStyle name="计算 2 4" xfId="4039"/>
    <cellStyle name="计算 2 40" xfId="4036"/>
    <cellStyle name="计算 2 41" xfId="4038"/>
    <cellStyle name="计算 2 42" xfId="3903"/>
    <cellStyle name="计算 2 43" xfId="3906"/>
    <cellStyle name="计算 2 44" xfId="3909"/>
    <cellStyle name="计算 2 45" xfId="3916"/>
    <cellStyle name="计算 2 46" xfId="4040"/>
    <cellStyle name="计算 2 47" xfId="4041"/>
    <cellStyle name="计算 2 48" xfId="4042"/>
    <cellStyle name="计算 2 49" xfId="4043"/>
    <cellStyle name="计算 2 5" xfId="4044"/>
    <cellStyle name="计算 2 50" xfId="3917"/>
    <cellStyle name="计算 2 6" xfId="4045"/>
    <cellStyle name="计算 2 7" xfId="4046"/>
    <cellStyle name="计算 2 8" xfId="4047"/>
    <cellStyle name="计算 2 9" xfId="4048"/>
    <cellStyle name="计算 3" xfId="948"/>
    <cellStyle name="计算 4" xfId="1003"/>
    <cellStyle name="计算 5" xfId="1093"/>
    <cellStyle name="计算 6" xfId="1127"/>
    <cellStyle name="计算 7" xfId="1175"/>
    <cellStyle name="计算 8" xfId="1250"/>
    <cellStyle name="计算 9" xfId="2904"/>
    <cellStyle name="检查单元格 10" xfId="4049"/>
    <cellStyle name="检查单元格 11" xfId="4050"/>
    <cellStyle name="检查单元格 12" xfId="4051"/>
    <cellStyle name="检查单元格 13" xfId="4052"/>
    <cellStyle name="检查单元格 14" xfId="4053"/>
    <cellStyle name="检查单元格 2" xfId="4054"/>
    <cellStyle name="检查单元格 2 10" xfId="4055"/>
    <cellStyle name="检查单元格 2 11" xfId="4056"/>
    <cellStyle name="检查单元格 2 12" xfId="4057"/>
    <cellStyle name="检查单元格 2 13" xfId="4058"/>
    <cellStyle name="检查单元格 2 14" xfId="4059"/>
    <cellStyle name="检查单元格 2 15" xfId="4060"/>
    <cellStyle name="检查单元格 2 16" xfId="4062"/>
    <cellStyle name="检查单元格 2 17" xfId="4064"/>
    <cellStyle name="检查单元格 2 18" xfId="2938"/>
    <cellStyle name="检查单元格 2 19" xfId="2952"/>
    <cellStyle name="检查单元格 2 2" xfId="4066"/>
    <cellStyle name="检查单元格 2 20" xfId="4061"/>
    <cellStyle name="检查单元格 2 21" xfId="4063"/>
    <cellStyle name="检查单元格 2 22" xfId="4065"/>
    <cellStyle name="检查单元格 2 23" xfId="2939"/>
    <cellStyle name="检查单元格 2 24" xfId="2953"/>
    <cellStyle name="检查单元格 2 25" xfId="2965"/>
    <cellStyle name="检查单元格 2 26" xfId="2974"/>
    <cellStyle name="检查单元格 2 27" xfId="2977"/>
    <cellStyle name="检查单元格 2 28" xfId="2981"/>
    <cellStyle name="检查单元格 2 29" xfId="2985"/>
    <cellStyle name="检查单元格 2 3" xfId="4067"/>
    <cellStyle name="检查单元格 2 30" xfId="2966"/>
    <cellStyle name="检查单元格 2 31" xfId="2975"/>
    <cellStyle name="检查单元格 2 32" xfId="2978"/>
    <cellStyle name="检查单元格 2 33" xfId="2982"/>
    <cellStyle name="检查单元格 2 34" xfId="2986"/>
    <cellStyle name="检查单元格 2 35" xfId="2988"/>
    <cellStyle name="检查单元格 2 36" xfId="4068"/>
    <cellStyle name="检查单元格 2 37" xfId="2239"/>
    <cellStyle name="检查单元格 2 38" xfId="2242"/>
    <cellStyle name="检查单元格 2 39" xfId="2245"/>
    <cellStyle name="检查单元格 2 4" xfId="4070"/>
    <cellStyle name="检查单元格 2 40" xfId="2989"/>
    <cellStyle name="检查单元格 2 41" xfId="4069"/>
    <cellStyle name="检查单元格 2 42" xfId="2240"/>
    <cellStyle name="检查单元格 2 43" xfId="2243"/>
    <cellStyle name="检查单元格 2 44" xfId="2246"/>
    <cellStyle name="检查单元格 2 45" xfId="2248"/>
    <cellStyle name="检查单元格 2 46" xfId="2251"/>
    <cellStyle name="检查单元格 2 47" xfId="2253"/>
    <cellStyle name="检查单元格 2 48" xfId="2256"/>
    <cellStyle name="检查单元格 2 49" xfId="2259"/>
    <cellStyle name="检查单元格 2 5" xfId="612"/>
    <cellStyle name="检查单元格 2 50" xfId="2249"/>
    <cellStyle name="检查单元格 2 6" xfId="616"/>
    <cellStyle name="检查单元格 2 7" xfId="625"/>
    <cellStyle name="检查单元格 2 8" xfId="629"/>
    <cellStyle name="检查单元格 2 9" xfId="4071"/>
    <cellStyle name="检查单元格 3" xfId="4072"/>
    <cellStyle name="检查单元格 4" xfId="4073"/>
    <cellStyle name="检查单元格 5" xfId="4074"/>
    <cellStyle name="检查单元格 6" xfId="4075"/>
    <cellStyle name="检查单元格 7" xfId="4076"/>
    <cellStyle name="检查单元格 8" xfId="4077"/>
    <cellStyle name="检查单元格 9" xfId="4078"/>
    <cellStyle name="解释性文本 10" xfId="4079"/>
    <cellStyle name="解释性文本 11" xfId="4080"/>
    <cellStyle name="解释性文本 12" xfId="4081"/>
    <cellStyle name="解释性文本 13" xfId="4082"/>
    <cellStyle name="解释性文本 14" xfId="4083"/>
    <cellStyle name="解释性文本 2" xfId="4084"/>
    <cellStyle name="解释性文本 2 10" xfId="4085"/>
    <cellStyle name="解释性文本 2 11" xfId="3886"/>
    <cellStyle name="解释性文本 2 12" xfId="2169"/>
    <cellStyle name="解释性文本 2 13" xfId="2185"/>
    <cellStyle name="解释性文本 2 14" xfId="2197"/>
    <cellStyle name="解释性文本 2 15" xfId="2206"/>
    <cellStyle name="解释性文本 2 16" xfId="2209"/>
    <cellStyle name="解释性文本 2 17" xfId="2212"/>
    <cellStyle name="解释性文本 2 18" xfId="2215"/>
    <cellStyle name="解释性文本 2 19" xfId="2218"/>
    <cellStyle name="解释性文本 2 2" xfId="4086"/>
    <cellStyle name="解释性文本 2 20" xfId="2207"/>
    <cellStyle name="解释性文本 2 21" xfId="2210"/>
    <cellStyle name="解释性文本 2 22" xfId="2213"/>
    <cellStyle name="解释性文本 2 23" xfId="2216"/>
    <cellStyle name="解释性文本 2 24" xfId="2219"/>
    <cellStyle name="解释性文本 2 25" xfId="4087"/>
    <cellStyle name="解释性文本 2 26" xfId="4089"/>
    <cellStyle name="解释性文本 2 27" xfId="4091"/>
    <cellStyle name="解释性文本 2 28" xfId="4093"/>
    <cellStyle name="解释性文本 2 29" xfId="4095"/>
    <cellStyle name="解释性文本 2 3" xfId="4097"/>
    <cellStyle name="解释性文本 2 30" xfId="4088"/>
    <cellStyle name="解释性文本 2 31" xfId="4090"/>
    <cellStyle name="解释性文本 2 32" xfId="4092"/>
    <cellStyle name="解释性文本 2 33" xfId="4094"/>
    <cellStyle name="解释性文本 2 34" xfId="4096"/>
    <cellStyle name="解释性文本 2 35" xfId="4098"/>
    <cellStyle name="解释性文本 2 36" xfId="4100"/>
    <cellStyle name="解释性文本 2 37" xfId="4102"/>
    <cellStyle name="解释性文本 2 38" xfId="4104"/>
    <cellStyle name="解释性文本 2 39" xfId="4106"/>
    <cellStyle name="解释性文本 2 4" xfId="4108"/>
    <cellStyle name="解释性文本 2 40" xfId="4099"/>
    <cellStyle name="解释性文本 2 41" xfId="4101"/>
    <cellStyle name="解释性文本 2 42" xfId="4103"/>
    <cellStyle name="解释性文本 2 43" xfId="4105"/>
    <cellStyle name="解释性文本 2 44" xfId="4107"/>
    <cellStyle name="解释性文本 2 45" xfId="4109"/>
    <cellStyle name="解释性文本 2 46" xfId="3974"/>
    <cellStyle name="解释性文本 2 47" xfId="4111"/>
    <cellStyle name="解释性文本 2 48" xfId="4112"/>
    <cellStyle name="解释性文本 2 49" xfId="4113"/>
    <cellStyle name="解释性文本 2 5" xfId="4114"/>
    <cellStyle name="解释性文本 2 50" xfId="4110"/>
    <cellStyle name="解释性文本 2 6" xfId="4115"/>
    <cellStyle name="解释性文本 2 7" xfId="4116"/>
    <cellStyle name="解释性文本 2 8" xfId="4117"/>
    <cellStyle name="解释性文本 2 9" xfId="4118"/>
    <cellStyle name="解释性文本 3" xfId="4119"/>
    <cellStyle name="解释性文本 4" xfId="4120"/>
    <cellStyle name="解释性文本 5" xfId="3266"/>
    <cellStyle name="解释性文本 6" xfId="3317"/>
    <cellStyle name="解释性文本 7" xfId="3319"/>
    <cellStyle name="解释性文本 8" xfId="3321"/>
    <cellStyle name="解释性文本 9" xfId="3323"/>
    <cellStyle name="警告文本 10" xfId="1947"/>
    <cellStyle name="警告文本 11" xfId="1949"/>
    <cellStyle name="警告文本 12" xfId="1951"/>
    <cellStyle name="警告文本 13" xfId="1953"/>
    <cellStyle name="警告文本 14" xfId="4121"/>
    <cellStyle name="警告文本 2" xfId="1336"/>
    <cellStyle name="警告文本 2 10" xfId="2014"/>
    <cellStyle name="警告文本 2 11" xfId="2017"/>
    <cellStyle name="警告文本 2 12" xfId="2020"/>
    <cellStyle name="警告文本 2 13" xfId="2022"/>
    <cellStyle name="警告文本 2 14" xfId="60"/>
    <cellStyle name="警告文本 2 15" xfId="43"/>
    <cellStyle name="警告文本 2 16" xfId="20"/>
    <cellStyle name="警告文本 2 17" xfId="67"/>
    <cellStyle name="警告文本 2 18" xfId="99"/>
    <cellStyle name="警告文本 2 19" xfId="106"/>
    <cellStyle name="警告文本 2 2" xfId="4122"/>
    <cellStyle name="警告文本 2 20" xfId="44"/>
    <cellStyle name="警告文本 2 21" xfId="21"/>
    <cellStyle name="警告文本 2 22" xfId="68"/>
    <cellStyle name="警告文本 2 23" xfId="100"/>
    <cellStyle name="警告文本 2 24" xfId="107"/>
    <cellStyle name="警告文本 2 25" xfId="2025"/>
    <cellStyle name="警告文本 2 26" xfId="2031"/>
    <cellStyle name="警告文本 2 27" xfId="2037"/>
    <cellStyle name="警告文本 2 28" xfId="2043"/>
    <cellStyle name="警告文本 2 29" xfId="2050"/>
    <cellStyle name="警告文本 2 3" xfId="4123"/>
    <cellStyle name="警告文本 2 30" xfId="2026"/>
    <cellStyle name="警告文本 2 31" xfId="2032"/>
    <cellStyle name="警告文本 2 32" xfId="2038"/>
    <cellStyle name="警告文本 2 33" xfId="2044"/>
    <cellStyle name="警告文本 2 34" xfId="2051"/>
    <cellStyle name="警告文本 2 35" xfId="2057"/>
    <cellStyle name="警告文本 2 36" xfId="2064"/>
    <cellStyle name="警告文本 2 37" xfId="2070"/>
    <cellStyle name="警告文本 2 38" xfId="2076"/>
    <cellStyle name="警告文本 2 39" xfId="2083"/>
    <cellStyle name="警告文本 2 4" xfId="4124"/>
    <cellStyle name="警告文本 2 40" xfId="2058"/>
    <cellStyle name="警告文本 2 41" xfId="2065"/>
    <cellStyle name="警告文本 2 42" xfId="2071"/>
    <cellStyle name="警告文本 2 43" xfId="2077"/>
    <cellStyle name="警告文本 2 44" xfId="2084"/>
    <cellStyle name="警告文本 2 45" xfId="2089"/>
    <cellStyle name="警告文本 2 46" xfId="2094"/>
    <cellStyle name="警告文本 2 47" xfId="2098"/>
    <cellStyle name="警告文本 2 48" xfId="2102"/>
    <cellStyle name="警告文本 2 49" xfId="4125"/>
    <cellStyle name="警告文本 2 5" xfId="4126"/>
    <cellStyle name="警告文本 2 50" xfId="2090"/>
    <cellStyle name="警告文本 2 6" xfId="3332"/>
    <cellStyle name="警告文本 2 7" xfId="4127"/>
    <cellStyle name="警告文本 2 8" xfId="4128"/>
    <cellStyle name="警告文本 2 9" xfId="4129"/>
    <cellStyle name="警告文本 3" xfId="1339"/>
    <cellStyle name="警告文本 4" xfId="4130"/>
    <cellStyle name="警告文本 5" xfId="4131"/>
    <cellStyle name="警告文本 6" xfId="4132"/>
    <cellStyle name="警告文本 7" xfId="4133"/>
    <cellStyle name="警告文本 8" xfId="4134"/>
    <cellStyle name="警告文本 9" xfId="4135"/>
    <cellStyle name="链接单元格 10" xfId="4136"/>
    <cellStyle name="链接单元格 11" xfId="4137"/>
    <cellStyle name="链接单元格 12" xfId="4138"/>
    <cellStyle name="链接单元格 13" xfId="4139"/>
    <cellStyle name="链接单元格 14" xfId="4140"/>
    <cellStyle name="链接单元格 2" xfId="4141"/>
    <cellStyle name="链接单元格 2 10" xfId="4142"/>
    <cellStyle name="链接单元格 2 11" xfId="4143"/>
    <cellStyle name="链接单元格 2 12" xfId="4144"/>
    <cellStyle name="链接单元格 2 13" xfId="4145"/>
    <cellStyle name="链接单元格 2 14" xfId="4146"/>
    <cellStyle name="链接单元格 2 15" xfId="4147"/>
    <cellStyle name="链接单元格 2 16" xfId="4149"/>
    <cellStyle name="链接单元格 2 17" xfId="4151"/>
    <cellStyle name="链接单元格 2 18" xfId="4153"/>
    <cellStyle name="链接单元格 2 19" xfId="4155"/>
    <cellStyle name="链接单元格 2 2" xfId="4157"/>
    <cellStyle name="链接单元格 2 20" xfId="4148"/>
    <cellStyle name="链接单元格 2 21" xfId="4150"/>
    <cellStyle name="链接单元格 2 22" xfId="4152"/>
    <cellStyle name="链接单元格 2 23" xfId="4154"/>
    <cellStyle name="链接单元格 2 24" xfId="4156"/>
    <cellStyle name="链接单元格 2 25" xfId="4158"/>
    <cellStyle name="链接单元格 2 26" xfId="4160"/>
    <cellStyle name="链接单元格 2 27" xfId="4162"/>
    <cellStyle name="链接单元格 2 28" xfId="4164"/>
    <cellStyle name="链接单元格 2 29" xfId="4166"/>
    <cellStyle name="链接单元格 2 3" xfId="4168"/>
    <cellStyle name="链接单元格 2 30" xfId="4159"/>
    <cellStyle name="链接单元格 2 31" xfId="4161"/>
    <cellStyle name="链接单元格 2 32" xfId="4163"/>
    <cellStyle name="链接单元格 2 33" xfId="4165"/>
    <cellStyle name="链接单元格 2 34" xfId="4167"/>
    <cellStyle name="链接单元格 2 35" xfId="4169"/>
    <cellStyle name="链接单元格 2 36" xfId="4171"/>
    <cellStyle name="链接单元格 2 37" xfId="4173"/>
    <cellStyle name="链接单元格 2 38" xfId="4175"/>
    <cellStyle name="链接单元格 2 39" xfId="4177"/>
    <cellStyle name="链接单元格 2 4" xfId="4179"/>
    <cellStyle name="链接单元格 2 40" xfId="4170"/>
    <cellStyle name="链接单元格 2 41" xfId="4172"/>
    <cellStyle name="链接单元格 2 42" xfId="4174"/>
    <cellStyle name="链接单元格 2 43" xfId="4176"/>
    <cellStyle name="链接单元格 2 44" xfId="4178"/>
    <cellStyle name="链接单元格 2 45" xfId="4180"/>
    <cellStyle name="链接单元格 2 46" xfId="4182"/>
    <cellStyle name="链接单元格 2 47" xfId="4183"/>
    <cellStyle name="链接单元格 2 48" xfId="4184"/>
    <cellStyle name="链接单元格 2 49" xfId="4185"/>
    <cellStyle name="链接单元格 2 5" xfId="4186"/>
    <cellStyle name="链接单元格 2 50" xfId="4181"/>
    <cellStyle name="链接单元格 2 6" xfId="4187"/>
    <cellStyle name="链接单元格 2 7" xfId="4188"/>
    <cellStyle name="链接单元格 2 8" xfId="4189"/>
    <cellStyle name="链接单元格 2 9" xfId="4190"/>
    <cellStyle name="链接单元格 3" xfId="4191"/>
    <cellStyle name="链接单元格 4" xfId="4192"/>
    <cellStyle name="链接单元格 5" xfId="4193"/>
    <cellStyle name="链接单元格 6" xfId="4194"/>
    <cellStyle name="链接单元格 7" xfId="3929"/>
    <cellStyle name="链接单元格 8" xfId="3931"/>
    <cellStyle name="链接单元格 9" xfId="3741"/>
    <cellStyle name="千位分隔 2" xfId="3173"/>
    <cellStyle name="千位分隔 2 10" xfId="1662"/>
    <cellStyle name="千位分隔 2 11" xfId="1677"/>
    <cellStyle name="千位分隔 2 12" xfId="1681"/>
    <cellStyle name="千位分隔 2 13" xfId="600"/>
    <cellStyle name="千位分隔 2 14" xfId="620"/>
    <cellStyle name="千位分隔 2 15" xfId="639"/>
    <cellStyle name="千位分隔 2 16" xfId="653"/>
    <cellStyle name="千位分隔 2 17" xfId="658"/>
    <cellStyle name="千位分隔 2 18" xfId="485"/>
    <cellStyle name="千位分隔 2 19" xfId="564"/>
    <cellStyle name="千位分隔 2 2" xfId="1914"/>
    <cellStyle name="千位分隔 2 2 10" xfId="4195"/>
    <cellStyle name="千位分隔 2 2 11" xfId="4196"/>
    <cellStyle name="千位分隔 2 2 12" xfId="4197"/>
    <cellStyle name="千位分隔 2 2 13" xfId="4198"/>
    <cellStyle name="千位分隔 2 2 14" xfId="4199"/>
    <cellStyle name="千位分隔 2 2 15" xfId="4200"/>
    <cellStyle name="千位分隔 2 2 16" xfId="4202"/>
    <cellStyle name="千位分隔 2 2 17" xfId="4204"/>
    <cellStyle name="千位分隔 2 2 18" xfId="4206"/>
    <cellStyle name="千位分隔 2 2 19" xfId="2898"/>
    <cellStyle name="千位分隔 2 2 2" xfId="4208"/>
    <cellStyle name="千位分隔 2 2 20" xfId="4201"/>
    <cellStyle name="千位分隔 2 2 21" xfId="4203"/>
    <cellStyle name="千位分隔 2 2 22" xfId="4205"/>
    <cellStyle name="千位分隔 2 2 23" xfId="4207"/>
    <cellStyle name="千位分隔 2 2 24" xfId="2899"/>
    <cellStyle name="千位分隔 2 2 25" xfId="4209"/>
    <cellStyle name="千位分隔 2 2 26" xfId="4211"/>
    <cellStyle name="千位分隔 2 2 27" xfId="4213"/>
    <cellStyle name="千位分隔 2 2 28" xfId="4215"/>
    <cellStyle name="千位分隔 2 2 29" xfId="4217"/>
    <cellStyle name="千位分隔 2 2 3" xfId="4219"/>
    <cellStyle name="千位分隔 2 2 30" xfId="4210"/>
    <cellStyle name="千位分隔 2 2 31" xfId="4212"/>
    <cellStyle name="千位分隔 2 2 32" xfId="4214"/>
    <cellStyle name="千位分隔 2 2 33" xfId="4216"/>
    <cellStyle name="千位分隔 2 2 34" xfId="4218"/>
    <cellStyle name="千位分隔 2 2 35" xfId="4220"/>
    <cellStyle name="千位分隔 2 2 36" xfId="4222"/>
    <cellStyle name="千位分隔 2 2 37" xfId="4224"/>
    <cellStyle name="千位分隔 2 2 38" xfId="4226"/>
    <cellStyle name="千位分隔 2 2 39" xfId="4228"/>
    <cellStyle name="千位分隔 2 2 4" xfId="4230"/>
    <cellStyle name="千位分隔 2 2 40" xfId="4221"/>
    <cellStyle name="千位分隔 2 2 41" xfId="4223"/>
    <cellStyle name="千位分隔 2 2 42" xfId="4225"/>
    <cellStyle name="千位分隔 2 2 43" xfId="4227"/>
    <cellStyle name="千位分隔 2 2 44" xfId="4229"/>
    <cellStyle name="千位分隔 2 2 45" xfId="4231"/>
    <cellStyle name="千位分隔 2 2 46" xfId="4233"/>
    <cellStyle name="千位分隔 2 2 47" xfId="3893"/>
    <cellStyle name="千位分隔 2 2 48" xfId="4235"/>
    <cellStyle name="千位分隔 2 2 49" xfId="4236"/>
    <cellStyle name="千位分隔 2 2 5" xfId="4237"/>
    <cellStyle name="千位分隔 2 2 50" xfId="4232"/>
    <cellStyle name="千位分隔 2 2 51" xfId="4234"/>
    <cellStyle name="千位分隔 2 2 6" xfId="4238"/>
    <cellStyle name="千位分隔 2 2 7" xfId="4239"/>
    <cellStyle name="千位分隔 2 2 8" xfId="3694"/>
    <cellStyle name="千位分隔 2 2 9" xfId="3988"/>
    <cellStyle name="千位分隔 2 20" xfId="640"/>
    <cellStyle name="千位分隔 2 21" xfId="654"/>
    <cellStyle name="千位分隔 2 22" xfId="659"/>
    <cellStyle name="千位分隔 2 23" xfId="486"/>
    <cellStyle name="千位分隔 2 24" xfId="565"/>
    <cellStyle name="千位分隔 2 25" xfId="570"/>
    <cellStyle name="千位分隔 2 26" xfId="1458"/>
    <cellStyle name="千位分隔 2 27" xfId="1463"/>
    <cellStyle name="千位分隔 2 28" xfId="1468"/>
    <cellStyle name="千位分隔 2 29" xfId="1473"/>
    <cellStyle name="千位分隔 2 3" xfId="1917"/>
    <cellStyle name="千位分隔 2 30" xfId="571"/>
    <cellStyle name="千位分隔 2 31" xfId="1459"/>
    <cellStyle name="千位分隔 2 32" xfId="1464"/>
    <cellStyle name="千位分隔 2 33" xfId="1469"/>
    <cellStyle name="千位分隔 2 34" xfId="1474"/>
    <cellStyle name="千位分隔 2 35" xfId="1479"/>
    <cellStyle name="千位分隔 2 36" xfId="1484"/>
    <cellStyle name="千位分隔 2 37" xfId="4241"/>
    <cellStyle name="千位分隔 2 38" xfId="4243"/>
    <cellStyle name="千位分隔 2 39" xfId="4245"/>
    <cellStyle name="千位分隔 2 4" xfId="1918"/>
    <cellStyle name="千位分隔 2 40" xfId="1478"/>
    <cellStyle name="千位分隔 2 41" xfId="1483"/>
    <cellStyle name="千位分隔 2 42" xfId="4240"/>
    <cellStyle name="千位分隔 2 43" xfId="4242"/>
    <cellStyle name="千位分隔 2 44" xfId="4244"/>
    <cellStyle name="千位分隔 2 45" xfId="4246"/>
    <cellStyle name="千位分隔 2 46" xfId="4247"/>
    <cellStyle name="千位分隔 2 47" xfId="4248"/>
    <cellStyle name="千位分隔 2 48" xfId="4249"/>
    <cellStyle name="千位分隔 2 5" xfId="1921"/>
    <cellStyle name="千位分隔 2 6" xfId="1925"/>
    <cellStyle name="千位分隔 2 7" xfId="1928"/>
    <cellStyle name="千位分隔 2 8" xfId="1931"/>
    <cellStyle name="千位分隔 2 9" xfId="1934"/>
    <cellStyle name="强调文字颜色 1 10" xfId="4250"/>
    <cellStyle name="强调文字颜色 1 11" xfId="4251"/>
    <cellStyle name="强调文字颜色 1 12" xfId="4252"/>
    <cellStyle name="强调文字颜色 1 13" xfId="4253"/>
    <cellStyle name="强调文字颜色 1 2" xfId="4254"/>
    <cellStyle name="强调文字颜色 1 2 10" xfId="4255"/>
    <cellStyle name="强调文字颜色 1 2 11" xfId="4256"/>
    <cellStyle name="强调文字颜色 1 2 12" xfId="4257"/>
    <cellStyle name="强调文字颜色 1 2 13" xfId="4258"/>
    <cellStyle name="强调文字颜色 1 2 14" xfId="4259"/>
    <cellStyle name="强调文字颜色 1 2 15" xfId="4261"/>
    <cellStyle name="强调文字颜色 1 2 16" xfId="4263"/>
    <cellStyle name="强调文字颜色 1 2 17" xfId="4265"/>
    <cellStyle name="强调文字颜色 1 2 18" xfId="4267"/>
    <cellStyle name="强调文字颜色 1 2 19" xfId="4269"/>
    <cellStyle name="强调文字颜色 1 2 2" xfId="4270"/>
    <cellStyle name="强调文字颜色 1 2 20" xfId="4260"/>
    <cellStyle name="强调文字颜色 1 2 21" xfId="4262"/>
    <cellStyle name="强调文字颜色 1 2 22" xfId="4264"/>
    <cellStyle name="强调文字颜色 1 2 23" xfId="4266"/>
    <cellStyle name="强调文字颜色 1 2 24" xfId="4268"/>
    <cellStyle name="强调文字颜色 1 2 25" xfId="4272"/>
    <cellStyle name="强调文字颜色 1 2 26" xfId="4274"/>
    <cellStyle name="强调文字颜色 1 2 27" xfId="4276"/>
    <cellStyle name="强调文字颜色 1 2 28" xfId="4278"/>
    <cellStyle name="强调文字颜色 1 2 29" xfId="4280"/>
    <cellStyle name="强调文字颜色 1 2 3" xfId="4281"/>
    <cellStyle name="强调文字颜色 1 2 30" xfId="4271"/>
    <cellStyle name="强调文字颜色 1 2 31" xfId="4273"/>
    <cellStyle name="强调文字颜色 1 2 32" xfId="4275"/>
    <cellStyle name="强调文字颜色 1 2 33" xfId="4277"/>
    <cellStyle name="强调文字颜色 1 2 34" xfId="4279"/>
    <cellStyle name="强调文字颜色 1 2 35" xfId="4283"/>
    <cellStyle name="强调文字颜色 1 2 36" xfId="4285"/>
    <cellStyle name="强调文字颜色 1 2 37" xfId="4287"/>
    <cellStyle name="强调文字颜色 1 2 38" xfId="4289"/>
    <cellStyle name="强调文字颜色 1 2 39" xfId="4291"/>
    <cellStyle name="强调文字颜色 1 2 4" xfId="4292"/>
    <cellStyle name="强调文字颜色 1 2 40" xfId="4282"/>
    <cellStyle name="强调文字颜色 1 2 41" xfId="4284"/>
    <cellStyle name="强调文字颜色 1 2 42" xfId="4286"/>
    <cellStyle name="强调文字颜色 1 2 43" xfId="4288"/>
    <cellStyle name="强调文字颜色 1 2 44" xfId="4290"/>
    <cellStyle name="强调文字颜色 1 2 45" xfId="4294"/>
    <cellStyle name="强调文字颜色 1 2 46" xfId="4296"/>
    <cellStyle name="强调文字颜色 1 2 47" xfId="4298"/>
    <cellStyle name="强调文字颜色 1 2 48" xfId="4300"/>
    <cellStyle name="强调文字颜色 1 2 49" xfId="4302"/>
    <cellStyle name="强调文字颜色 1 2 5" xfId="4303"/>
    <cellStyle name="强调文字颜色 1 2 50" xfId="4293"/>
    <cellStyle name="强调文字颜色 1 2 51" xfId="4295"/>
    <cellStyle name="强调文字颜色 1 2 52" xfId="4297"/>
    <cellStyle name="强调文字颜色 1 2 53" xfId="4299"/>
    <cellStyle name="强调文字颜色 1 2 54" xfId="4301"/>
    <cellStyle name="强调文字颜色 1 2 6" xfId="4304"/>
    <cellStyle name="强调文字颜色 1 2 7" xfId="4305"/>
    <cellStyle name="强调文字颜色 1 2 8" xfId="4306"/>
    <cellStyle name="强调文字颜色 1 2 9" xfId="4307"/>
    <cellStyle name="强调文字颜色 1 3" xfId="4308"/>
    <cellStyle name="强调文字颜色 1 4" xfId="4309"/>
    <cellStyle name="强调文字颜色 1 5" xfId="4310"/>
    <cellStyle name="强调文字颜色 1 6" xfId="4311"/>
    <cellStyle name="强调文字颜色 1 7" xfId="4312"/>
    <cellStyle name="强调文字颜色 1 8" xfId="4313"/>
    <cellStyle name="强调文字颜色 1 9" xfId="4314"/>
    <cellStyle name="强调文字颜色 2 10" xfId="4315"/>
    <cellStyle name="强调文字颜色 2 11" xfId="4316"/>
    <cellStyle name="强调文字颜色 2 12" xfId="4317"/>
    <cellStyle name="强调文字颜色 2 13" xfId="4318"/>
    <cellStyle name="强调文字颜色 2 2" xfId="181"/>
    <cellStyle name="强调文字颜色 2 2 10" xfId="4319"/>
    <cellStyle name="强调文字颜色 2 2 11" xfId="4320"/>
    <cellStyle name="强调文字颜色 2 2 12" xfId="4321"/>
    <cellStyle name="强调文字颜色 2 2 13" xfId="4322"/>
    <cellStyle name="强调文字颜色 2 2 14" xfId="4323"/>
    <cellStyle name="强调文字颜色 2 2 15" xfId="4325"/>
    <cellStyle name="强调文字颜色 2 2 16" xfId="4327"/>
    <cellStyle name="强调文字颜色 2 2 17" xfId="4329"/>
    <cellStyle name="强调文字颜色 2 2 18" xfId="4331"/>
    <cellStyle name="强调文字颜色 2 2 19" xfId="4333"/>
    <cellStyle name="强调文字颜色 2 2 2" xfId="449"/>
    <cellStyle name="强调文字颜色 2 2 20" xfId="4324"/>
    <cellStyle name="强调文字颜色 2 2 21" xfId="4326"/>
    <cellStyle name="强调文字颜色 2 2 22" xfId="4328"/>
    <cellStyle name="强调文字颜色 2 2 23" xfId="4330"/>
    <cellStyle name="强调文字颜色 2 2 24" xfId="4332"/>
    <cellStyle name="强调文字颜色 2 2 25" xfId="4335"/>
    <cellStyle name="强调文字颜色 2 2 26" xfId="4337"/>
    <cellStyle name="强调文字颜色 2 2 27" xfId="4339"/>
    <cellStyle name="强调文字颜色 2 2 28" xfId="4341"/>
    <cellStyle name="强调文字颜色 2 2 29" xfId="4343"/>
    <cellStyle name="强调文字颜色 2 2 3" xfId="451"/>
    <cellStyle name="强调文字颜色 2 2 30" xfId="4334"/>
    <cellStyle name="强调文字颜色 2 2 31" xfId="4336"/>
    <cellStyle name="强调文字颜色 2 2 32" xfId="4338"/>
    <cellStyle name="强调文字颜色 2 2 33" xfId="4340"/>
    <cellStyle name="强调文字颜色 2 2 34" xfId="4342"/>
    <cellStyle name="强调文字颜色 2 2 35" xfId="4345"/>
    <cellStyle name="强调文字颜色 2 2 36" xfId="4347"/>
    <cellStyle name="强调文字颜色 2 2 37" xfId="4349"/>
    <cellStyle name="强调文字颜色 2 2 38" xfId="4351"/>
    <cellStyle name="强调文字颜色 2 2 39" xfId="4353"/>
    <cellStyle name="强调文字颜色 2 2 4" xfId="453"/>
    <cellStyle name="强调文字颜色 2 2 40" xfId="4344"/>
    <cellStyle name="强调文字颜色 2 2 41" xfId="4346"/>
    <cellStyle name="强调文字颜色 2 2 42" xfId="4348"/>
    <cellStyle name="强调文字颜色 2 2 43" xfId="4350"/>
    <cellStyle name="强调文字颜色 2 2 44" xfId="4352"/>
    <cellStyle name="强调文字颜色 2 2 45" xfId="4355"/>
    <cellStyle name="强调文字颜色 2 2 46" xfId="4357"/>
    <cellStyle name="强调文字颜色 2 2 47" xfId="4359"/>
    <cellStyle name="强调文字颜色 2 2 48" xfId="4361"/>
    <cellStyle name="强调文字颜色 2 2 49" xfId="4363"/>
    <cellStyle name="强调文字颜色 2 2 5" xfId="455"/>
    <cellStyle name="强调文字颜色 2 2 50" xfId="4354"/>
    <cellStyle name="强调文字颜色 2 2 51" xfId="4356"/>
    <cellStyle name="强调文字颜色 2 2 52" xfId="4358"/>
    <cellStyle name="强调文字颜色 2 2 53" xfId="4360"/>
    <cellStyle name="强调文字颜色 2 2 54" xfId="4362"/>
    <cellStyle name="强调文字颜色 2 2 6" xfId="457"/>
    <cellStyle name="强调文字颜色 2 2 7" xfId="459"/>
    <cellStyle name="强调文字颜色 2 2 8" xfId="4364"/>
    <cellStyle name="强调文字颜色 2 2 9" xfId="4365"/>
    <cellStyle name="强调文字颜色 2 3" xfId="189"/>
    <cellStyle name="强调文字颜色 2 4" xfId="201"/>
    <cellStyle name="强调文字颜色 2 5" xfId="206"/>
    <cellStyle name="强调文字颜色 2 6" xfId="211"/>
    <cellStyle name="强调文字颜色 2 7" xfId="216"/>
    <cellStyle name="强调文字颜色 2 8" xfId="221"/>
    <cellStyle name="强调文字颜色 2 9" xfId="234"/>
    <cellStyle name="强调文字颜色 3 10" xfId="4366"/>
    <cellStyle name="强调文字颜色 3 11" xfId="4367"/>
    <cellStyle name="强调文字颜色 3 12" xfId="4368"/>
    <cellStyle name="强调文字颜色 3 13" xfId="4369"/>
    <cellStyle name="强调文字颜色 3 2" xfId="355"/>
    <cellStyle name="强调文字颜色 3 2 10" xfId="4370"/>
    <cellStyle name="强调文字颜色 3 2 11" xfId="4371"/>
    <cellStyle name="强调文字颜色 3 2 12" xfId="4372"/>
    <cellStyle name="强调文字颜色 3 2 13" xfId="4373"/>
    <cellStyle name="强调文字颜色 3 2 14" xfId="4374"/>
    <cellStyle name="强调文字颜色 3 2 15" xfId="4376"/>
    <cellStyle name="强调文字颜色 3 2 16" xfId="4378"/>
    <cellStyle name="强调文字颜色 3 2 17" xfId="4380"/>
    <cellStyle name="强调文字颜色 3 2 18" xfId="4382"/>
    <cellStyle name="强调文字颜色 3 2 19" xfId="32"/>
    <cellStyle name="强调文字颜色 3 2 2" xfId="4383"/>
    <cellStyle name="强调文字颜色 3 2 20" xfId="4375"/>
    <cellStyle name="强调文字颜色 3 2 21" xfId="4377"/>
    <cellStyle name="强调文字颜色 3 2 22" xfId="4379"/>
    <cellStyle name="强调文字颜色 3 2 23" xfId="4381"/>
    <cellStyle name="强调文字颜色 3 2 24" xfId="31"/>
    <cellStyle name="强调文字颜色 3 2 25" xfId="4385"/>
    <cellStyle name="强调文字颜色 3 2 26" xfId="4387"/>
    <cellStyle name="强调文字颜色 3 2 27" xfId="4389"/>
    <cellStyle name="强调文字颜色 3 2 28" xfId="4391"/>
    <cellStyle name="强调文字颜色 3 2 29" xfId="4393"/>
    <cellStyle name="强调文字颜色 3 2 3" xfId="4394"/>
    <cellStyle name="强调文字颜色 3 2 30" xfId="4384"/>
    <cellStyle name="强调文字颜色 3 2 31" xfId="4386"/>
    <cellStyle name="强调文字颜色 3 2 32" xfId="4388"/>
    <cellStyle name="强调文字颜色 3 2 33" xfId="4390"/>
    <cellStyle name="强调文字颜色 3 2 34" xfId="4392"/>
    <cellStyle name="强调文字颜色 3 2 35" xfId="4396"/>
    <cellStyle name="强调文字颜色 3 2 36" xfId="4398"/>
    <cellStyle name="强调文字颜色 3 2 37" xfId="4400"/>
    <cellStyle name="强调文字颜色 3 2 38" xfId="4402"/>
    <cellStyle name="强调文字颜色 3 2 39" xfId="245"/>
    <cellStyle name="强调文字颜色 3 2 4" xfId="4403"/>
    <cellStyle name="强调文字颜色 3 2 40" xfId="4395"/>
    <cellStyle name="强调文字颜色 3 2 41" xfId="4397"/>
    <cellStyle name="强调文字颜色 3 2 42" xfId="4399"/>
    <cellStyle name="强调文字颜色 3 2 43" xfId="4401"/>
    <cellStyle name="强调文字颜色 3 2 44" xfId="244"/>
    <cellStyle name="强调文字颜色 3 2 45" xfId="253"/>
    <cellStyle name="强调文字颜色 3 2 46" xfId="261"/>
    <cellStyle name="强调文字颜色 3 2 47" xfId="279"/>
    <cellStyle name="强调文字颜色 3 2 48" xfId="287"/>
    <cellStyle name="强调文字颜色 3 2 49" xfId="296"/>
    <cellStyle name="强调文字颜色 3 2 5" xfId="4404"/>
    <cellStyle name="强调文字颜色 3 2 50" xfId="252"/>
    <cellStyle name="强调文字颜色 3 2 51" xfId="260"/>
    <cellStyle name="强调文字颜色 3 2 52" xfId="278"/>
    <cellStyle name="强调文字颜色 3 2 53" xfId="286"/>
    <cellStyle name="强调文字颜色 3 2 54" xfId="295"/>
    <cellStyle name="强调文字颜色 3 2 6" xfId="4405"/>
    <cellStyle name="强调文字颜色 3 2 7" xfId="4406"/>
    <cellStyle name="强调文字颜色 3 2 8" xfId="4407"/>
    <cellStyle name="强调文字颜色 3 2 9" xfId="4408"/>
    <cellStyle name="强调文字颜色 3 3" xfId="359"/>
    <cellStyle name="强调文字颜色 3 4" xfId="372"/>
    <cellStyle name="强调文字颜色 3 5" xfId="376"/>
    <cellStyle name="强调文字颜色 3 6" xfId="380"/>
    <cellStyle name="强调文字颜色 3 7" xfId="384"/>
    <cellStyle name="强调文字颜色 3 8" xfId="389"/>
    <cellStyle name="强调文字颜色 3 9" xfId="402"/>
    <cellStyle name="强调文字颜色 4 10" xfId="3695"/>
    <cellStyle name="强调文字颜色 4 11" xfId="4409"/>
    <cellStyle name="强调文字颜色 4 12" xfId="4410"/>
    <cellStyle name="强调文字颜色 4 13" xfId="4411"/>
    <cellStyle name="强调文字颜色 4 2" xfId="4412"/>
    <cellStyle name="强调文字颜色 4 2 10" xfId="4413"/>
    <cellStyle name="强调文字颜色 4 2 11" xfId="4414"/>
    <cellStyle name="强调文字颜色 4 2 12" xfId="4415"/>
    <cellStyle name="强调文字颜色 4 2 13" xfId="4416"/>
    <cellStyle name="强调文字颜色 4 2 14" xfId="4417"/>
    <cellStyle name="强调文字颜色 4 2 15" xfId="4419"/>
    <cellStyle name="强调文字颜色 4 2 16" xfId="4421"/>
    <cellStyle name="强调文字颜色 4 2 17" xfId="4423"/>
    <cellStyle name="强调文字颜色 4 2 18" xfId="4425"/>
    <cellStyle name="强调文字颜色 4 2 19" xfId="3330"/>
    <cellStyle name="强调文字颜色 4 2 2" xfId="4426"/>
    <cellStyle name="强调文字颜色 4 2 20" xfId="4418"/>
    <cellStyle name="强调文字颜色 4 2 21" xfId="4420"/>
    <cellStyle name="强调文字颜色 4 2 22" xfId="4422"/>
    <cellStyle name="强调文字颜色 4 2 23" xfId="4424"/>
    <cellStyle name="强调文字颜色 4 2 24" xfId="3329"/>
    <cellStyle name="强调文字颜色 4 2 25" xfId="3335"/>
    <cellStyle name="强调文字颜色 4 2 26" xfId="3338"/>
    <cellStyle name="强调文字颜色 4 2 27" xfId="4428"/>
    <cellStyle name="强调文字颜色 4 2 28" xfId="4430"/>
    <cellStyle name="强调文字颜色 4 2 29" xfId="4432"/>
    <cellStyle name="强调文字颜色 4 2 3" xfId="4433"/>
    <cellStyle name="强调文字颜色 4 2 30" xfId="3334"/>
    <cellStyle name="强调文字颜色 4 2 31" xfId="3337"/>
    <cellStyle name="强调文字颜色 4 2 32" xfId="4427"/>
    <cellStyle name="强调文字颜色 4 2 33" xfId="4429"/>
    <cellStyle name="强调文字颜色 4 2 34" xfId="4431"/>
    <cellStyle name="强调文字颜色 4 2 35" xfId="4435"/>
    <cellStyle name="强调文字颜色 4 2 36" xfId="2613"/>
    <cellStyle name="强调文字颜色 4 2 37" xfId="2616"/>
    <cellStyle name="强调文字颜色 4 2 38" xfId="2619"/>
    <cellStyle name="强调文字颜色 4 2 39" xfId="2530"/>
    <cellStyle name="强调文字颜色 4 2 4" xfId="4436"/>
    <cellStyle name="强调文字颜色 4 2 40" xfId="4434"/>
    <cellStyle name="强调文字颜色 4 2 41" xfId="2612"/>
    <cellStyle name="强调文字颜色 4 2 42" xfId="2615"/>
    <cellStyle name="强调文字颜色 4 2 43" xfId="2618"/>
    <cellStyle name="强调文字颜色 4 2 44" xfId="2529"/>
    <cellStyle name="强调文字颜色 4 2 45" xfId="2554"/>
    <cellStyle name="强调文字颜色 4 2 46" xfId="2577"/>
    <cellStyle name="强调文字颜色 4 2 47" xfId="2594"/>
    <cellStyle name="强调文字颜色 4 2 48" xfId="2599"/>
    <cellStyle name="强调文字颜色 4 2 49" xfId="1712"/>
    <cellStyle name="强调文字颜色 4 2 5" xfId="4437"/>
    <cellStyle name="强调文字颜色 4 2 50" xfId="2553"/>
    <cellStyle name="强调文字颜色 4 2 51" xfId="2576"/>
    <cellStyle name="强调文字颜色 4 2 52" xfId="2593"/>
    <cellStyle name="强调文字颜色 4 2 53" xfId="2598"/>
    <cellStyle name="强调文字颜色 4 2 54" xfId="1711"/>
    <cellStyle name="强调文字颜色 4 2 6" xfId="4438"/>
    <cellStyle name="强调文字颜色 4 2 7" xfId="4439"/>
    <cellStyle name="强调文字颜色 4 2 8" xfId="4440"/>
    <cellStyle name="强调文字颜色 4 2 9" xfId="4441"/>
    <cellStyle name="强调文字颜色 4 3" xfId="4442"/>
    <cellStyle name="强调文字颜色 4 4" xfId="4443"/>
    <cellStyle name="强调文字颜色 4 5" xfId="4444"/>
    <cellStyle name="强调文字颜色 4 6" xfId="4445"/>
    <cellStyle name="强调文字颜色 4 7" xfId="4446"/>
    <cellStyle name="强调文字颜色 4 8" xfId="4447"/>
    <cellStyle name="强调文字颜色 4 9" xfId="4448"/>
    <cellStyle name="强调文字颜色 5 10" xfId="4449"/>
    <cellStyle name="强调文字颜色 5 11" xfId="4450"/>
    <cellStyle name="强调文字颜色 5 12" xfId="4451"/>
    <cellStyle name="强调文字颜色 5 13" xfId="4452"/>
    <cellStyle name="强调文字颜色 5 2" xfId="4453"/>
    <cellStyle name="强调文字颜色 5 2 10" xfId="4454"/>
    <cellStyle name="强调文字颜色 5 2 11" xfId="4455"/>
    <cellStyle name="强调文字颜色 5 2 12" xfId="4456"/>
    <cellStyle name="强调文字颜色 5 2 13" xfId="4457"/>
    <cellStyle name="强调文字颜色 5 2 14" xfId="4458"/>
    <cellStyle name="强调文字颜色 5 2 15" xfId="4460"/>
    <cellStyle name="强调文字颜色 5 2 16" xfId="4462"/>
    <cellStyle name="强调文字颜色 5 2 17" xfId="4464"/>
    <cellStyle name="强调文字颜色 5 2 18" xfId="4466"/>
    <cellStyle name="强调文字颜色 5 2 19" xfId="4468"/>
    <cellStyle name="强调文字颜色 5 2 2" xfId="4469"/>
    <cellStyle name="强调文字颜色 5 2 20" xfId="4459"/>
    <cellStyle name="强调文字颜色 5 2 21" xfId="4461"/>
    <cellStyle name="强调文字颜色 5 2 22" xfId="4463"/>
    <cellStyle name="强调文字颜色 5 2 23" xfId="4465"/>
    <cellStyle name="强调文字颜色 5 2 24" xfId="4467"/>
    <cellStyle name="强调文字颜色 5 2 25" xfId="4471"/>
    <cellStyle name="强调文字颜色 5 2 26" xfId="4473"/>
    <cellStyle name="强调文字颜色 5 2 27" xfId="4475"/>
    <cellStyle name="强调文字颜色 5 2 28" xfId="4477"/>
    <cellStyle name="强调文字颜色 5 2 29" xfId="4479"/>
    <cellStyle name="强调文字颜色 5 2 3" xfId="4480"/>
    <cellStyle name="强调文字颜色 5 2 30" xfId="4470"/>
    <cellStyle name="强调文字颜色 5 2 31" xfId="4472"/>
    <cellStyle name="强调文字颜色 5 2 32" xfId="4474"/>
    <cellStyle name="强调文字颜色 5 2 33" xfId="4476"/>
    <cellStyle name="强调文字颜色 5 2 34" xfId="4478"/>
    <cellStyle name="强调文字颜色 5 2 35" xfId="4482"/>
    <cellStyle name="强调文字颜色 5 2 36" xfId="4484"/>
    <cellStyle name="强调文字颜色 5 2 37" xfId="4486"/>
    <cellStyle name="强调文字颜色 5 2 38" xfId="4488"/>
    <cellStyle name="强调文字颜色 5 2 39" xfId="4490"/>
    <cellStyle name="强调文字颜色 5 2 4" xfId="4491"/>
    <cellStyle name="强调文字颜色 5 2 40" xfId="4481"/>
    <cellStyle name="强调文字颜色 5 2 41" xfId="4483"/>
    <cellStyle name="强调文字颜色 5 2 42" xfId="4485"/>
    <cellStyle name="强调文字颜色 5 2 43" xfId="4487"/>
    <cellStyle name="强调文字颜色 5 2 44" xfId="4489"/>
    <cellStyle name="强调文字颜色 5 2 45" xfId="4493"/>
    <cellStyle name="强调文字颜色 5 2 46" xfId="4495"/>
    <cellStyle name="强调文字颜色 5 2 47" xfId="4497"/>
    <cellStyle name="强调文字颜色 5 2 48" xfId="4499"/>
    <cellStyle name="强调文字颜色 5 2 49" xfId="4501"/>
    <cellStyle name="强调文字颜色 5 2 5" xfId="4502"/>
    <cellStyle name="强调文字颜色 5 2 50" xfId="4492"/>
    <cellStyle name="强调文字颜色 5 2 51" xfId="4494"/>
    <cellStyle name="强调文字颜色 5 2 52" xfId="4496"/>
    <cellStyle name="强调文字颜色 5 2 53" xfId="4498"/>
    <cellStyle name="强调文字颜色 5 2 54" xfId="4500"/>
    <cellStyle name="强调文字颜色 5 2 6" xfId="4503"/>
    <cellStyle name="强调文字颜色 5 2 7" xfId="4504"/>
    <cellStyle name="强调文字颜色 5 2 8" xfId="4505"/>
    <cellStyle name="强调文字颜色 5 2 9" xfId="4506"/>
    <cellStyle name="强调文字颜色 5 3" xfId="4507"/>
    <cellStyle name="强调文字颜色 5 4" xfId="4508"/>
    <cellStyle name="强调文字颜色 5 5" xfId="4509"/>
    <cellStyle name="强调文字颜色 5 6" xfId="4510"/>
    <cellStyle name="强调文字颜色 5 7" xfId="4511"/>
    <cellStyle name="强调文字颜色 5 8" xfId="4512"/>
    <cellStyle name="强调文字颜色 5 9" xfId="4513"/>
    <cellStyle name="强调文字颜色 6 10" xfId="4514"/>
    <cellStyle name="强调文字颜色 6 11" xfId="4515"/>
    <cellStyle name="强调文字颜色 6 12" xfId="4516"/>
    <cellStyle name="强调文字颜色 6 13" xfId="4517"/>
    <cellStyle name="强调文字颜色 6 2" xfId="4518"/>
    <cellStyle name="强调文字颜色 6 2 10" xfId="4519"/>
    <cellStyle name="强调文字颜色 6 2 11" xfId="4520"/>
    <cellStyle name="强调文字颜色 6 2 12" xfId="4521"/>
    <cellStyle name="强调文字颜色 6 2 13" xfId="4522"/>
    <cellStyle name="强调文字颜色 6 2 14" xfId="4523"/>
    <cellStyle name="强调文字颜色 6 2 15" xfId="4525"/>
    <cellStyle name="强调文字颜色 6 2 16" xfId="4527"/>
    <cellStyle name="强调文字颜色 6 2 17" xfId="4529"/>
    <cellStyle name="强调文字颜色 6 2 18" xfId="4531"/>
    <cellStyle name="强调文字颜色 6 2 19" xfId="4533"/>
    <cellStyle name="强调文字颜色 6 2 2" xfId="4534"/>
    <cellStyle name="强调文字颜色 6 2 20" xfId="4524"/>
    <cellStyle name="强调文字颜色 6 2 21" xfId="4526"/>
    <cellStyle name="强调文字颜色 6 2 22" xfId="4528"/>
    <cellStyle name="强调文字颜色 6 2 23" xfId="4530"/>
    <cellStyle name="强调文字颜色 6 2 24" xfId="4532"/>
    <cellStyle name="强调文字颜色 6 2 25" xfId="4536"/>
    <cellStyle name="强调文字颜色 6 2 26" xfId="4538"/>
    <cellStyle name="强调文字颜色 6 2 27" xfId="4540"/>
    <cellStyle name="强调文字颜色 6 2 28" xfId="4542"/>
    <cellStyle name="强调文字颜色 6 2 29" xfId="4544"/>
    <cellStyle name="强调文字颜色 6 2 3" xfId="4545"/>
    <cellStyle name="强调文字颜色 6 2 30" xfId="4535"/>
    <cellStyle name="强调文字颜色 6 2 31" xfId="4537"/>
    <cellStyle name="强调文字颜色 6 2 32" xfId="4539"/>
    <cellStyle name="强调文字颜色 6 2 33" xfId="4541"/>
    <cellStyle name="强调文字颜色 6 2 34" xfId="4543"/>
    <cellStyle name="强调文字颜色 6 2 35" xfId="4547"/>
    <cellStyle name="强调文字颜色 6 2 36" xfId="4549"/>
    <cellStyle name="强调文字颜色 6 2 37" xfId="4551"/>
    <cellStyle name="强调文字颜色 6 2 38" xfId="4553"/>
    <cellStyle name="强调文字颜色 6 2 39" xfId="4555"/>
    <cellStyle name="强调文字颜色 6 2 4" xfId="4556"/>
    <cellStyle name="强调文字颜色 6 2 40" xfId="4546"/>
    <cellStyle name="强调文字颜色 6 2 41" xfId="4548"/>
    <cellStyle name="强调文字颜色 6 2 42" xfId="4550"/>
    <cellStyle name="强调文字颜色 6 2 43" xfId="4552"/>
    <cellStyle name="强调文字颜色 6 2 44" xfId="4554"/>
    <cellStyle name="强调文字颜色 6 2 45" xfId="4558"/>
    <cellStyle name="强调文字颜色 6 2 46" xfId="4560"/>
    <cellStyle name="强调文字颜色 6 2 47" xfId="4562"/>
    <cellStyle name="强调文字颜色 6 2 48" xfId="4564"/>
    <cellStyle name="强调文字颜色 6 2 49" xfId="4566"/>
    <cellStyle name="强调文字颜色 6 2 5" xfId="4567"/>
    <cellStyle name="强调文字颜色 6 2 50" xfId="4557"/>
    <cellStyle name="强调文字颜色 6 2 51" xfId="4559"/>
    <cellStyle name="强调文字颜色 6 2 52" xfId="4561"/>
    <cellStyle name="强调文字颜色 6 2 53" xfId="4563"/>
    <cellStyle name="强调文字颜色 6 2 54" xfId="4565"/>
    <cellStyle name="强调文字颜色 6 2 6" xfId="4568"/>
    <cellStyle name="强调文字颜色 6 2 7" xfId="4569"/>
    <cellStyle name="强调文字颜色 6 2 8" xfId="4570"/>
    <cellStyle name="强调文字颜色 6 2 9" xfId="4571"/>
    <cellStyle name="强调文字颜色 6 3" xfId="4572"/>
    <cellStyle name="强调文字颜色 6 4" xfId="4573"/>
    <cellStyle name="强调文字颜色 6 5" xfId="4574"/>
    <cellStyle name="强调文字颜色 6 6" xfId="4575"/>
    <cellStyle name="强调文字颜色 6 7" xfId="4576"/>
    <cellStyle name="强调文字颜色 6 8" xfId="4577"/>
    <cellStyle name="强调文字颜色 6 9" xfId="4578"/>
    <cellStyle name="适中 10" xfId="4579"/>
    <cellStyle name="适中 11" xfId="4580"/>
    <cellStyle name="适中 12" xfId="4581"/>
    <cellStyle name="适中 13" xfId="4582"/>
    <cellStyle name="适中 14" xfId="4583"/>
    <cellStyle name="适中 2" xfId="4584"/>
    <cellStyle name="适中 2 10" xfId="1126"/>
    <cellStyle name="适中 2 11" xfId="1174"/>
    <cellStyle name="适中 2 12" xfId="1249"/>
    <cellStyle name="适中 2 13" xfId="2903"/>
    <cellStyle name="适中 2 14" xfId="4585"/>
    <cellStyle name="适中 2 15" xfId="4587"/>
    <cellStyle name="适中 2 16" xfId="4589"/>
    <cellStyle name="适中 2 17" xfId="4591"/>
    <cellStyle name="适中 2 18" xfId="4593"/>
    <cellStyle name="适中 2 19" xfId="4595"/>
    <cellStyle name="适中 2 2" xfId="4596"/>
    <cellStyle name="适中 2 20" xfId="4586"/>
    <cellStyle name="适中 2 21" xfId="4588"/>
    <cellStyle name="适中 2 22" xfId="4590"/>
    <cellStyle name="适中 2 23" xfId="4592"/>
    <cellStyle name="适中 2 24" xfId="4594"/>
    <cellStyle name="适中 2 25" xfId="4598"/>
    <cellStyle name="适中 2 26" xfId="4600"/>
    <cellStyle name="适中 2 27" xfId="4602"/>
    <cellStyle name="适中 2 28" xfId="4604"/>
    <cellStyle name="适中 2 29" xfId="4606"/>
    <cellStyle name="适中 2 3" xfId="4607"/>
    <cellStyle name="适中 2 30" xfId="4597"/>
    <cellStyle name="适中 2 31" xfId="4599"/>
    <cellStyle name="适中 2 32" xfId="4601"/>
    <cellStyle name="适中 2 33" xfId="4603"/>
    <cellStyle name="适中 2 34" xfId="4605"/>
    <cellStyle name="适中 2 35" xfId="4609"/>
    <cellStyle name="适中 2 36" xfId="4611"/>
    <cellStyle name="适中 2 37" xfId="4613"/>
    <cellStyle name="适中 2 38" xfId="4615"/>
    <cellStyle name="适中 2 39" xfId="4617"/>
    <cellStyle name="适中 2 4" xfId="4618"/>
    <cellStyle name="适中 2 40" xfId="4608"/>
    <cellStyle name="适中 2 41" xfId="4610"/>
    <cellStyle name="适中 2 42" xfId="4612"/>
    <cellStyle name="适中 2 43" xfId="4614"/>
    <cellStyle name="适中 2 44" xfId="4616"/>
    <cellStyle name="适中 2 45" xfId="4620"/>
    <cellStyle name="适中 2 46" xfId="4621"/>
    <cellStyle name="适中 2 47" xfId="4622"/>
    <cellStyle name="适中 2 48" xfId="4623"/>
    <cellStyle name="适中 2 49" xfId="4624"/>
    <cellStyle name="适中 2 5" xfId="4625"/>
    <cellStyle name="适中 2 50" xfId="4619"/>
    <cellStyle name="适中 2 6" xfId="4626"/>
    <cellStyle name="适中 2 7" xfId="4627"/>
    <cellStyle name="适中 2 8" xfId="4628"/>
    <cellStyle name="适中 2 9" xfId="4629"/>
    <cellStyle name="适中 3" xfId="4630"/>
    <cellStyle name="适中 4" xfId="4631"/>
    <cellStyle name="适中 5" xfId="4632"/>
    <cellStyle name="适中 6" xfId="3894"/>
    <cellStyle name="适中 7" xfId="4633"/>
    <cellStyle name="适中 8" xfId="4634"/>
    <cellStyle name="适中 9" xfId="4635"/>
    <cellStyle name="输出 10" xfId="4636"/>
    <cellStyle name="输出 11" xfId="4637"/>
    <cellStyle name="输出 12" xfId="4638"/>
    <cellStyle name="输出 13" xfId="4639"/>
    <cellStyle name="输出 14" xfId="4640"/>
    <cellStyle name="输出 2" xfId="4641"/>
    <cellStyle name="输出 2 10" xfId="4642"/>
    <cellStyle name="输出 2 11" xfId="4643"/>
    <cellStyle name="输出 2 12" xfId="4644"/>
    <cellStyle name="输出 2 13" xfId="4645"/>
    <cellStyle name="输出 2 14" xfId="4646"/>
    <cellStyle name="输出 2 15" xfId="4648"/>
    <cellStyle name="输出 2 16" xfId="4650"/>
    <cellStyle name="输出 2 17" xfId="4652"/>
    <cellStyle name="输出 2 18" xfId="4654"/>
    <cellStyle name="输出 2 19" xfId="4656"/>
    <cellStyle name="输出 2 2" xfId="4657"/>
    <cellStyle name="输出 2 20" xfId="4647"/>
    <cellStyle name="输出 2 21" xfId="4649"/>
    <cellStyle name="输出 2 22" xfId="4651"/>
    <cellStyle name="输出 2 23" xfId="4653"/>
    <cellStyle name="输出 2 24" xfId="4655"/>
    <cellStyle name="输出 2 25" xfId="4659"/>
    <cellStyle name="输出 2 26" xfId="4661"/>
    <cellStyle name="输出 2 27" xfId="4663"/>
    <cellStyle name="输出 2 28" xfId="4665"/>
    <cellStyle name="输出 2 29" xfId="4667"/>
    <cellStyle name="输出 2 3" xfId="4668"/>
    <cellStyle name="输出 2 30" xfId="4658"/>
    <cellStyle name="输出 2 31" xfId="4660"/>
    <cellStyle name="输出 2 32" xfId="4662"/>
    <cellStyle name="输出 2 33" xfId="4664"/>
    <cellStyle name="输出 2 34" xfId="4666"/>
    <cellStyle name="输出 2 35" xfId="4670"/>
    <cellStyle name="输出 2 36" xfId="4672"/>
    <cellStyle name="输出 2 37" xfId="4674"/>
    <cellStyle name="输出 2 38" xfId="4676"/>
    <cellStyle name="输出 2 39" xfId="4678"/>
    <cellStyle name="输出 2 4" xfId="4679"/>
    <cellStyle name="输出 2 40" xfId="4669"/>
    <cellStyle name="输出 2 41" xfId="4671"/>
    <cellStyle name="输出 2 42" xfId="4673"/>
    <cellStyle name="输出 2 43" xfId="4675"/>
    <cellStyle name="输出 2 44" xfId="4677"/>
    <cellStyle name="输出 2 45" xfId="4681"/>
    <cellStyle name="输出 2 46" xfId="4682"/>
    <cellStyle name="输出 2 47" xfId="4683"/>
    <cellStyle name="输出 2 48" xfId="4684"/>
    <cellStyle name="输出 2 49" xfId="4685"/>
    <cellStyle name="输出 2 5" xfId="4686"/>
    <cellStyle name="输出 2 50" xfId="4680"/>
    <cellStyle name="输出 2 6" xfId="4687"/>
    <cellStyle name="输出 2 7" xfId="4688"/>
    <cellStyle name="输出 2 8" xfId="4689"/>
    <cellStyle name="输出 2 9" xfId="4690"/>
    <cellStyle name="输出 3" xfId="4691"/>
    <cellStyle name="输出 4" xfId="4692"/>
    <cellStyle name="输出 5" xfId="4693"/>
    <cellStyle name="输出 6" xfId="4694"/>
    <cellStyle name="输出 7" xfId="4695"/>
    <cellStyle name="输出 8" xfId="4696"/>
    <cellStyle name="输出 9" xfId="4697"/>
    <cellStyle name="输入 10" xfId="3494"/>
    <cellStyle name="输入 11" xfId="3497"/>
    <cellStyle name="输入 12" xfId="3500"/>
    <cellStyle name="输入 13" xfId="3503"/>
    <cellStyle name="输入 14" xfId="3506"/>
    <cellStyle name="输入 2" xfId="512"/>
    <cellStyle name="输入 2 10" xfId="4698"/>
    <cellStyle name="输入 2 11" xfId="4699"/>
    <cellStyle name="输入 2 12" xfId="4700"/>
    <cellStyle name="输入 2 13" xfId="4701"/>
    <cellStyle name="输入 2 14" xfId="4702"/>
    <cellStyle name="输入 2 15" xfId="4704"/>
    <cellStyle name="输入 2 16" xfId="4706"/>
    <cellStyle name="输入 2 17" xfId="4708"/>
    <cellStyle name="输入 2 18" xfId="4710"/>
    <cellStyle name="输入 2 19" xfId="4712"/>
    <cellStyle name="输入 2 2" xfId="4713"/>
    <cellStyle name="输入 2 20" xfId="4703"/>
    <cellStyle name="输入 2 21" xfId="4705"/>
    <cellStyle name="输入 2 22" xfId="4707"/>
    <cellStyle name="输入 2 23" xfId="4709"/>
    <cellStyle name="输入 2 24" xfId="4711"/>
    <cellStyle name="输入 2 25" xfId="4715"/>
    <cellStyle name="输入 2 26" xfId="4717"/>
    <cellStyle name="输入 2 27" xfId="4719"/>
    <cellStyle name="输入 2 28" xfId="4721"/>
    <cellStyle name="输入 2 29" xfId="4723"/>
    <cellStyle name="输入 2 3" xfId="4724"/>
    <cellStyle name="输入 2 30" xfId="4714"/>
    <cellStyle name="输入 2 31" xfId="4716"/>
    <cellStyle name="输入 2 32" xfId="4718"/>
    <cellStyle name="输入 2 33" xfId="4720"/>
    <cellStyle name="输入 2 34" xfId="4722"/>
    <cellStyle name="输入 2 35" xfId="4726"/>
    <cellStyle name="输入 2 36" xfId="4728"/>
    <cellStyle name="输入 2 37" xfId="4730"/>
    <cellStyle name="输入 2 38" xfId="4732"/>
    <cellStyle name="输入 2 39" xfId="4734"/>
    <cellStyle name="输入 2 4" xfId="4735"/>
    <cellStyle name="输入 2 40" xfId="4725"/>
    <cellStyle name="输入 2 41" xfId="4727"/>
    <cellStyle name="输入 2 42" xfId="4729"/>
    <cellStyle name="输入 2 43" xfId="4731"/>
    <cellStyle name="输入 2 44" xfId="4733"/>
    <cellStyle name="输入 2 45" xfId="4737"/>
    <cellStyle name="输入 2 46" xfId="4738"/>
    <cellStyle name="输入 2 47" xfId="4739"/>
    <cellStyle name="输入 2 48" xfId="4740"/>
    <cellStyle name="输入 2 49" xfId="4741"/>
    <cellStyle name="输入 2 5" xfId="4742"/>
    <cellStyle name="输入 2 50" xfId="4736"/>
    <cellStyle name="输入 2 6" xfId="4743"/>
    <cellStyle name="输入 2 7" xfId="4744"/>
    <cellStyle name="输入 2 8" xfId="4745"/>
    <cellStyle name="输入 2 9" xfId="4746"/>
    <cellStyle name="输入 3" xfId="516"/>
    <cellStyle name="输入 4" xfId="4747"/>
    <cellStyle name="输入 5" xfId="4748"/>
    <cellStyle name="输入 6" xfId="4749"/>
    <cellStyle name="输入 7" xfId="4750"/>
    <cellStyle name="输入 8" xfId="4751"/>
    <cellStyle name="输入 9" xfId="4752"/>
    <cellStyle name="样式 1" xfId="4753"/>
    <cellStyle name="样式 1 10" xfId="2028"/>
    <cellStyle name="样式 1 100" xfId="4754"/>
    <cellStyle name="样式 1 101" xfId="4755"/>
    <cellStyle name="样式 1 102" xfId="4756"/>
    <cellStyle name="样式 1 103" xfId="4757"/>
    <cellStyle name="样式 1 104" xfId="4758"/>
    <cellStyle name="样式 1 105" xfId="4760"/>
    <cellStyle name="样式 1 106" xfId="4761"/>
    <cellStyle name="样式 1 107" xfId="4762"/>
    <cellStyle name="样式 1 108" xfId="4763"/>
    <cellStyle name="样式 1 109" xfId="4764"/>
    <cellStyle name="样式 1 11" xfId="2034"/>
    <cellStyle name="样式 1 110" xfId="4759"/>
    <cellStyle name="样式 1 12" xfId="2040"/>
    <cellStyle name="样式 1 13" xfId="2046"/>
    <cellStyle name="样式 1 14" xfId="2054"/>
    <cellStyle name="样式 1 15" xfId="2061"/>
    <cellStyle name="样式 1 16" xfId="2067"/>
    <cellStyle name="样式 1 17" xfId="2073"/>
    <cellStyle name="样式 1 18" xfId="2079"/>
    <cellStyle name="样式 1 19" xfId="2086"/>
    <cellStyle name="样式 1 2" xfId="4765"/>
    <cellStyle name="样式 1 2 10" xfId="4766"/>
    <cellStyle name="样式 1 2 11" xfId="4767"/>
    <cellStyle name="样式 1 2 12" xfId="4768"/>
    <cellStyle name="样式 1 2 13" xfId="4769"/>
    <cellStyle name="样式 1 2 14" xfId="4770"/>
    <cellStyle name="样式 1 2 15" xfId="4772"/>
    <cellStyle name="样式 1 2 16" xfId="4774"/>
    <cellStyle name="样式 1 2 17" xfId="4776"/>
    <cellStyle name="样式 1 2 18" xfId="4778"/>
    <cellStyle name="样式 1 2 19" xfId="4780"/>
    <cellStyle name="样式 1 2 2" xfId="1705"/>
    <cellStyle name="样式 1 2 2 2" xfId="4781"/>
    <cellStyle name="样式 1 2 2 3" xfId="4782"/>
    <cellStyle name="样式 1 2 20" xfId="4771"/>
    <cellStyle name="样式 1 2 21" xfId="4773"/>
    <cellStyle name="样式 1 2 22" xfId="4775"/>
    <cellStyle name="样式 1 2 23" xfId="4777"/>
    <cellStyle name="样式 1 2 24" xfId="4779"/>
    <cellStyle name="样式 1 2 25" xfId="4784"/>
    <cellStyle name="样式 1 2 26" xfId="4786"/>
    <cellStyle name="样式 1 2 27" xfId="4788"/>
    <cellStyle name="样式 1 2 28" xfId="4790"/>
    <cellStyle name="样式 1 2 29" xfId="4792"/>
    <cellStyle name="样式 1 2 3" xfId="1708"/>
    <cellStyle name="样式 1 2 30" xfId="4783"/>
    <cellStyle name="样式 1 2 31" xfId="4785"/>
    <cellStyle name="样式 1 2 32" xfId="4787"/>
    <cellStyle name="样式 1 2 33" xfId="4789"/>
    <cellStyle name="样式 1 2 34" xfId="4791"/>
    <cellStyle name="样式 1 2 35" xfId="4794"/>
    <cellStyle name="样式 1 2 36" xfId="4796"/>
    <cellStyle name="样式 1 2 37" xfId="4798"/>
    <cellStyle name="样式 1 2 38" xfId="1461"/>
    <cellStyle name="样式 1 2 39" xfId="1466"/>
    <cellStyle name="样式 1 2 4" xfId="1717"/>
    <cellStyle name="样式 1 2 40" xfId="4793"/>
    <cellStyle name="样式 1 2 41" xfId="4795"/>
    <cellStyle name="样式 1 2 42" xfId="4797"/>
    <cellStyle name="样式 1 2 43" xfId="1460"/>
    <cellStyle name="样式 1 2 44" xfId="1465"/>
    <cellStyle name="样式 1 2 45" xfId="1471"/>
    <cellStyle name="样式 1 2 46" xfId="1476"/>
    <cellStyle name="样式 1 2 47" xfId="1481"/>
    <cellStyle name="样式 1 2 48" xfId="1486"/>
    <cellStyle name="样式 1 2 49" xfId="1490"/>
    <cellStyle name="样式 1 2 5" xfId="1720"/>
    <cellStyle name="样式 1 2 50" xfId="1470"/>
    <cellStyle name="样式 1 2 51" xfId="1475"/>
    <cellStyle name="样式 1 2 52" xfId="1480"/>
    <cellStyle name="样式 1 2 53" xfId="1485"/>
    <cellStyle name="样式 1 2 54" xfId="1489"/>
    <cellStyle name="样式 1 2 55" xfId="1494"/>
    <cellStyle name="样式 1 2 56" xfId="1498"/>
    <cellStyle name="样式 1 2 57" xfId="1502"/>
    <cellStyle name="样式 1 2 58" xfId="1506"/>
    <cellStyle name="样式 1 2 59" xfId="1510"/>
    <cellStyle name="样式 1 2 6" xfId="1723"/>
    <cellStyle name="样式 1 2 60" xfId="1493"/>
    <cellStyle name="样式 1 2 61" xfId="1497"/>
    <cellStyle name="样式 1 2 62" xfId="1501"/>
    <cellStyle name="样式 1 2 63" xfId="1505"/>
    <cellStyle name="样式 1 2 64" xfId="1509"/>
    <cellStyle name="样式 1 2 65" xfId="1514"/>
    <cellStyle name="样式 1 2 66" xfId="1518"/>
    <cellStyle name="样式 1 2 67" xfId="1522"/>
    <cellStyle name="样式 1 2 68" xfId="1526"/>
    <cellStyle name="样式 1 2 69" xfId="1530"/>
    <cellStyle name="样式 1 2 7" xfId="1726"/>
    <cellStyle name="样式 1 2 70" xfId="1513"/>
    <cellStyle name="样式 1 2 71" xfId="1517"/>
    <cellStyle name="样式 1 2 72" xfId="1521"/>
    <cellStyle name="样式 1 2 73" xfId="1525"/>
    <cellStyle name="样式 1 2 74" xfId="1529"/>
    <cellStyle name="样式 1 2 75" xfId="1534"/>
    <cellStyle name="样式 1 2 76" xfId="1537"/>
    <cellStyle name="样式 1 2 77" xfId="1540"/>
    <cellStyle name="样式 1 2 78" xfId="1543"/>
    <cellStyle name="样式 1 2 8" xfId="1729"/>
    <cellStyle name="样式 1 2 9" xfId="1737"/>
    <cellStyle name="样式 1 20" xfId="2060"/>
    <cellStyle name="样式 1 21" xfId="2066"/>
    <cellStyle name="样式 1 22" xfId="2072"/>
    <cellStyle name="样式 1 23" xfId="2078"/>
    <cellStyle name="样式 1 24" xfId="2085"/>
    <cellStyle name="样式 1 25" xfId="2092"/>
    <cellStyle name="样式 1 26" xfId="2096"/>
    <cellStyle name="样式 1 27" xfId="2100"/>
    <cellStyle name="样式 1 28" xfId="2104"/>
    <cellStyle name="样式 1 29" xfId="4800"/>
    <cellStyle name="样式 1 3" xfId="4801"/>
    <cellStyle name="样式 1 30" xfId="2091"/>
    <cellStyle name="样式 1 31" xfId="2095"/>
    <cellStyle name="样式 1 32" xfId="2099"/>
    <cellStyle name="样式 1 33" xfId="2103"/>
    <cellStyle name="样式 1 34" xfId="4799"/>
    <cellStyle name="样式 1 35" xfId="4803"/>
    <cellStyle name="样式 1 36" xfId="4805"/>
    <cellStyle name="样式 1 37" xfId="4807"/>
    <cellStyle name="样式 1 38" xfId="4809"/>
    <cellStyle name="样式 1 39" xfId="4811"/>
    <cellStyle name="样式 1 4" xfId="4812"/>
    <cellStyle name="样式 1 40" xfId="4802"/>
    <cellStyle name="样式 1 41" xfId="4804"/>
    <cellStyle name="样式 1 42" xfId="4806"/>
    <cellStyle name="样式 1 43" xfId="4808"/>
    <cellStyle name="样式 1 44" xfId="4810"/>
    <cellStyle name="样式 1 45" xfId="4814"/>
    <cellStyle name="样式 1 46" xfId="4816"/>
    <cellStyle name="样式 1 47" xfId="4818"/>
    <cellStyle name="样式 1 48" xfId="4820"/>
    <cellStyle name="样式 1 49" xfId="4822"/>
    <cellStyle name="样式 1 5" xfId="4823"/>
    <cellStyle name="样式 1 50" xfId="4813"/>
    <cellStyle name="样式 1 51" xfId="4815"/>
    <cellStyle name="样式 1 52" xfId="4817"/>
    <cellStyle name="样式 1 53" xfId="4819"/>
    <cellStyle name="样式 1 54" xfId="4821"/>
    <cellStyle name="样式 1 55" xfId="4825"/>
    <cellStyle name="样式 1 56" xfId="4827"/>
    <cellStyle name="样式 1 57" xfId="4829"/>
    <cellStyle name="样式 1 58" xfId="4831"/>
    <cellStyle name="样式 1 59" xfId="4833"/>
    <cellStyle name="样式 1 6" xfId="4834"/>
    <cellStyle name="样式 1 60" xfId="4824"/>
    <cellStyle name="样式 1 61" xfId="4826"/>
    <cellStyle name="样式 1 62" xfId="4828"/>
    <cellStyle name="样式 1 63" xfId="4830"/>
    <cellStyle name="样式 1 64" xfId="4832"/>
    <cellStyle name="样式 1 65" xfId="4836"/>
    <cellStyle name="样式 1 66" xfId="4838"/>
    <cellStyle name="样式 1 67" xfId="4840"/>
    <cellStyle name="样式 1 68" xfId="4842"/>
    <cellStyle name="样式 1 69" xfId="4844"/>
    <cellStyle name="样式 1 7" xfId="4845"/>
    <cellStyle name="样式 1 70" xfId="4835"/>
    <cellStyle name="样式 1 71" xfId="4837"/>
    <cellStyle name="样式 1 72" xfId="4839"/>
    <cellStyle name="样式 1 73" xfId="4841"/>
    <cellStyle name="样式 1 74" xfId="4843"/>
    <cellStyle name="样式 1 75" xfId="4847"/>
    <cellStyle name="样式 1 76" xfId="4849"/>
    <cellStyle name="样式 1 77" xfId="4851"/>
    <cellStyle name="样式 1 78" xfId="4853"/>
    <cellStyle name="样式 1 79" xfId="4855"/>
    <cellStyle name="样式 1 8" xfId="4856"/>
    <cellStyle name="样式 1 80" xfId="4846"/>
    <cellStyle name="样式 1 81" xfId="4848"/>
    <cellStyle name="样式 1 82" xfId="4850"/>
    <cellStyle name="样式 1 83" xfId="4852"/>
    <cellStyle name="样式 1 84" xfId="4854"/>
    <cellStyle name="样式 1 85" xfId="4858"/>
    <cellStyle name="样式 1 86" xfId="4860"/>
    <cellStyle name="样式 1 87" xfId="4862"/>
    <cellStyle name="样式 1 88" xfId="4864"/>
    <cellStyle name="样式 1 89" xfId="4866"/>
    <cellStyle name="样式 1 9" xfId="4867"/>
    <cellStyle name="样式 1 90" xfId="4857"/>
    <cellStyle name="样式 1 91" xfId="4859"/>
    <cellStyle name="样式 1 92" xfId="4861"/>
    <cellStyle name="样式 1 93" xfId="4863"/>
    <cellStyle name="样式 1 94" xfId="4865"/>
    <cellStyle name="样式 1 95" xfId="4868"/>
    <cellStyle name="样式 1 96" xfId="4869"/>
    <cellStyle name="样式 1 97" xfId="4870"/>
    <cellStyle name="样式 1 98" xfId="4871"/>
    <cellStyle name="样式 1 99" xfId="4872"/>
    <cellStyle name="着色 1 10" xfId="4873"/>
    <cellStyle name="着色 1 11" xfId="4874"/>
    <cellStyle name="着色 1 12" xfId="4875"/>
    <cellStyle name="着色 1 13" xfId="4876"/>
    <cellStyle name="着色 1 14" xfId="4877"/>
    <cellStyle name="着色 1 15" xfId="4879"/>
    <cellStyle name="着色 1 16" xfId="4881"/>
    <cellStyle name="着色 1 17" xfId="4883"/>
    <cellStyle name="着色 1 18" xfId="4885"/>
    <cellStyle name="着色 1 19" xfId="4887"/>
    <cellStyle name="着色 1 2" xfId="4888"/>
    <cellStyle name="着色 1 20" xfId="4878"/>
    <cellStyle name="着色 1 21" xfId="4880"/>
    <cellStyle name="着色 1 22" xfId="4882"/>
    <cellStyle name="着色 1 23" xfId="4884"/>
    <cellStyle name="着色 1 24" xfId="4886"/>
    <cellStyle name="着色 1 25" xfId="4890"/>
    <cellStyle name="着色 1 26" xfId="4892"/>
    <cellStyle name="着色 1 27" xfId="4894"/>
    <cellStyle name="着色 1 28" xfId="4896"/>
    <cellStyle name="着色 1 29" xfId="4898"/>
    <cellStyle name="着色 1 3" xfId="4899"/>
    <cellStyle name="着色 1 30" xfId="4889"/>
    <cellStyle name="着色 1 31" xfId="4891"/>
    <cellStyle name="着色 1 32" xfId="4893"/>
    <cellStyle name="着色 1 33" xfId="4895"/>
    <cellStyle name="着色 1 34" xfId="4897"/>
    <cellStyle name="着色 1 35" xfId="4901"/>
    <cellStyle name="着色 1 36" xfId="4903"/>
    <cellStyle name="着色 1 37" xfId="4905"/>
    <cellStyle name="着色 1 38" xfId="4907"/>
    <cellStyle name="着色 1 39" xfId="4909"/>
    <cellStyle name="着色 1 4" xfId="4910"/>
    <cellStyle name="着色 1 40" xfId="4900"/>
    <cellStyle name="着色 1 41" xfId="4902"/>
    <cellStyle name="着色 1 42" xfId="4904"/>
    <cellStyle name="着色 1 43" xfId="4906"/>
    <cellStyle name="着色 1 44" xfId="4908"/>
    <cellStyle name="着色 1 45" xfId="4912"/>
    <cellStyle name="着色 1 46" xfId="4913"/>
    <cellStyle name="着色 1 47" xfId="4914"/>
    <cellStyle name="着色 1 48" xfId="4915"/>
    <cellStyle name="着色 1 49" xfId="4916"/>
    <cellStyle name="着色 1 5" xfId="4917"/>
    <cellStyle name="着色 1 50" xfId="4911"/>
    <cellStyle name="着色 1 6" xfId="4918"/>
    <cellStyle name="着色 1 7" xfId="4919"/>
    <cellStyle name="着色 1 8" xfId="4920"/>
    <cellStyle name="着色 1 9" xfId="4921"/>
    <cellStyle name="着色 2 10" xfId="4922"/>
    <cellStyle name="着色 2 11" xfId="4923"/>
    <cellStyle name="着色 2 12" xfId="4924"/>
    <cellStyle name="着色 2 13" xfId="4925"/>
    <cellStyle name="着色 2 14" xfId="4926"/>
    <cellStyle name="着色 2 15" xfId="4928"/>
    <cellStyle name="着色 2 16" xfId="4930"/>
    <cellStyle name="着色 2 17" xfId="4932"/>
    <cellStyle name="着色 2 18" xfId="4934"/>
    <cellStyle name="着色 2 19" xfId="4936"/>
    <cellStyle name="着色 2 2" xfId="4937"/>
    <cellStyle name="着色 2 20" xfId="4927"/>
    <cellStyle name="着色 2 21" xfId="4929"/>
    <cellStyle name="着色 2 22" xfId="4931"/>
    <cellStyle name="着色 2 23" xfId="4933"/>
    <cellStyle name="着色 2 24" xfId="4935"/>
    <cellStyle name="着色 2 25" xfId="4939"/>
    <cellStyle name="着色 2 26" xfId="4941"/>
    <cellStyle name="着色 2 27" xfId="4943"/>
    <cellStyle name="着色 2 28" xfId="4945"/>
    <cellStyle name="着色 2 29" xfId="4947"/>
    <cellStyle name="着色 2 3" xfId="4948"/>
    <cellStyle name="着色 2 30" xfId="4938"/>
    <cellStyle name="着色 2 31" xfId="4940"/>
    <cellStyle name="着色 2 32" xfId="4942"/>
    <cellStyle name="着色 2 33" xfId="4944"/>
    <cellStyle name="着色 2 34" xfId="4946"/>
    <cellStyle name="着色 2 35" xfId="4950"/>
    <cellStyle name="着色 2 36" xfId="4952"/>
    <cellStyle name="着色 2 37" xfId="4954"/>
    <cellStyle name="着色 2 38" xfId="4956"/>
    <cellStyle name="着色 2 39" xfId="73"/>
    <cellStyle name="着色 2 4" xfId="4957"/>
    <cellStyle name="着色 2 40" xfId="4949"/>
    <cellStyle name="着色 2 41" xfId="4951"/>
    <cellStyle name="着色 2 42" xfId="4953"/>
    <cellStyle name="着色 2 43" xfId="4955"/>
    <cellStyle name="着色 2 44" xfId="72"/>
    <cellStyle name="着色 2 45" xfId="4959"/>
    <cellStyle name="着色 2 46" xfId="4960"/>
    <cellStyle name="着色 2 47" xfId="4961"/>
    <cellStyle name="着色 2 48" xfId="4962"/>
    <cellStyle name="着色 2 49" xfId="4963"/>
    <cellStyle name="着色 2 5" xfId="4964"/>
    <cellStyle name="着色 2 50" xfId="4958"/>
    <cellStyle name="着色 2 6" xfId="4965"/>
    <cellStyle name="着色 2 7" xfId="4966"/>
    <cellStyle name="着色 2 8" xfId="4967"/>
    <cellStyle name="着色 2 9" xfId="4968"/>
    <cellStyle name="着色 3 10" xfId="4969"/>
    <cellStyle name="着色 3 11" xfId="4970"/>
    <cellStyle name="着色 3 12" xfId="4971"/>
    <cellStyle name="着色 3 13" xfId="4972"/>
    <cellStyle name="着色 3 14" xfId="4973"/>
    <cellStyle name="着色 3 15" xfId="4975"/>
    <cellStyle name="着色 3 16" xfId="4977"/>
    <cellStyle name="着色 3 17" xfId="4979"/>
    <cellStyle name="着色 3 18" xfId="4981"/>
    <cellStyle name="着色 3 19" xfId="4983"/>
    <cellStyle name="着色 3 2" xfId="4984"/>
    <cellStyle name="着色 3 20" xfId="4974"/>
    <cellStyle name="着色 3 21" xfId="4976"/>
    <cellStyle name="着色 3 22" xfId="4978"/>
    <cellStyle name="着色 3 23" xfId="4980"/>
    <cellStyle name="着色 3 24" xfId="4982"/>
    <cellStyle name="着色 3 25" xfId="4986"/>
    <cellStyle name="着色 3 26" xfId="4988"/>
    <cellStyle name="着色 3 27" xfId="4990"/>
    <cellStyle name="着色 3 28" xfId="4992"/>
    <cellStyle name="着色 3 29" xfId="4994"/>
    <cellStyle name="着色 3 3" xfId="4995"/>
    <cellStyle name="着色 3 30" xfId="4985"/>
    <cellStyle name="着色 3 31" xfId="4987"/>
    <cellStyle name="着色 3 32" xfId="4989"/>
    <cellStyle name="着色 3 33" xfId="4991"/>
    <cellStyle name="着色 3 34" xfId="4993"/>
    <cellStyle name="着色 3 35" xfId="4997"/>
    <cellStyle name="着色 3 36" xfId="4999"/>
    <cellStyle name="着色 3 37" xfId="5001"/>
    <cellStyle name="着色 3 38" xfId="5003"/>
    <cellStyle name="着色 3 39" xfId="5005"/>
    <cellStyle name="着色 3 4" xfId="5006"/>
    <cellStyle name="着色 3 40" xfId="4996"/>
    <cellStyle name="着色 3 41" xfId="4998"/>
    <cellStyle name="着色 3 42" xfId="5000"/>
    <cellStyle name="着色 3 43" xfId="5002"/>
    <cellStyle name="着色 3 44" xfId="5004"/>
    <cellStyle name="着色 3 45" xfId="5008"/>
    <cellStyle name="着色 3 46" xfId="5009"/>
    <cellStyle name="着色 3 47" xfId="5010"/>
    <cellStyle name="着色 3 48" xfId="5011"/>
    <cellStyle name="着色 3 49" xfId="5012"/>
    <cellStyle name="着色 3 5" xfId="5013"/>
    <cellStyle name="着色 3 50" xfId="5007"/>
    <cellStyle name="着色 3 6" xfId="5014"/>
    <cellStyle name="着色 3 7" xfId="5015"/>
    <cellStyle name="着色 3 8" xfId="5016"/>
    <cellStyle name="着色 3 9" xfId="5017"/>
    <cellStyle name="着色 4 10" xfId="5018"/>
    <cellStyle name="着色 4 11" xfId="5019"/>
    <cellStyle name="着色 4 12" xfId="5020"/>
    <cellStyle name="着色 4 13" xfId="2495"/>
    <cellStyle name="着色 4 14" xfId="2497"/>
    <cellStyle name="着色 4 15" xfId="2500"/>
    <cellStyle name="着色 4 16" xfId="2503"/>
    <cellStyle name="着色 4 17" xfId="2506"/>
    <cellStyle name="着色 4 18" xfId="2510"/>
    <cellStyle name="着色 4 19" xfId="2514"/>
    <cellStyle name="着色 4 2" xfId="5021"/>
    <cellStyle name="着色 4 20" xfId="2499"/>
    <cellStyle name="着色 4 21" xfId="2502"/>
    <cellStyle name="着色 4 22" xfId="2505"/>
    <cellStyle name="着色 4 23" xfId="2509"/>
    <cellStyle name="着色 4 24" xfId="2513"/>
    <cellStyle name="着色 4 25" xfId="2518"/>
    <cellStyle name="着色 4 26" xfId="2522"/>
    <cellStyle name="着色 4 27" xfId="2526"/>
    <cellStyle name="着色 4 28" xfId="2534"/>
    <cellStyle name="着色 4 29" xfId="2538"/>
    <cellStyle name="着色 4 3" xfId="5022"/>
    <cellStyle name="着色 4 30" xfId="2517"/>
    <cellStyle name="着色 4 31" xfId="2521"/>
    <cellStyle name="着色 4 32" xfId="2525"/>
    <cellStyle name="着色 4 33" xfId="2533"/>
    <cellStyle name="着色 4 34" xfId="2537"/>
    <cellStyle name="着色 4 35" xfId="2542"/>
    <cellStyle name="着色 4 36" xfId="2546"/>
    <cellStyle name="着色 4 37" xfId="2550"/>
    <cellStyle name="着色 4 38" xfId="2558"/>
    <cellStyle name="着色 4 39" xfId="2562"/>
    <cellStyle name="着色 4 4" xfId="5023"/>
    <cellStyle name="着色 4 40" xfId="2541"/>
    <cellStyle name="着色 4 41" xfId="2545"/>
    <cellStyle name="着色 4 42" xfId="2549"/>
    <cellStyle name="着色 4 43" xfId="2557"/>
    <cellStyle name="着色 4 44" xfId="2561"/>
    <cellStyle name="着色 4 45" xfId="2566"/>
    <cellStyle name="着色 4 46" xfId="2569"/>
    <cellStyle name="着色 4 47" xfId="2573"/>
    <cellStyle name="着色 4 48" xfId="2581"/>
    <cellStyle name="着色 4 49" xfId="2584"/>
    <cellStyle name="着色 4 5" xfId="5024"/>
    <cellStyle name="着色 4 50" xfId="2565"/>
    <cellStyle name="着色 4 6" xfId="5025"/>
    <cellStyle name="着色 4 7" xfId="5026"/>
    <cellStyle name="着色 4 8" xfId="5027"/>
    <cellStyle name="着色 4 9" xfId="5028"/>
    <cellStyle name="着色 5 10" xfId="5029"/>
    <cellStyle name="着色 5 11" xfId="5030"/>
    <cellStyle name="着色 5 12" xfId="5031"/>
    <cellStyle name="着色 5 13" xfId="5032"/>
    <cellStyle name="着色 5 14" xfId="5033"/>
    <cellStyle name="着色 5 15" xfId="5035"/>
    <cellStyle name="着色 5 16" xfId="5037"/>
    <cellStyle name="着色 5 17" xfId="5039"/>
    <cellStyle name="着色 5 18" xfId="5041"/>
    <cellStyle name="着色 5 19" xfId="5043"/>
    <cellStyle name="着色 5 2" xfId="5044"/>
    <cellStyle name="着色 5 20" xfId="5034"/>
    <cellStyle name="着色 5 21" xfId="5036"/>
    <cellStyle name="着色 5 22" xfId="5038"/>
    <cellStyle name="着色 5 23" xfId="5040"/>
    <cellStyle name="着色 5 24" xfId="5042"/>
    <cellStyle name="着色 5 25" xfId="5046"/>
    <cellStyle name="着色 5 26" xfId="5048"/>
    <cellStyle name="着色 5 27" xfId="5050"/>
    <cellStyle name="着色 5 28" xfId="5052"/>
    <cellStyle name="着色 5 29" xfId="5054"/>
    <cellStyle name="着色 5 3" xfId="5055"/>
    <cellStyle name="着色 5 30" xfId="5045"/>
    <cellStyle name="着色 5 31" xfId="5047"/>
    <cellStyle name="着色 5 32" xfId="5049"/>
    <cellStyle name="着色 5 33" xfId="5051"/>
    <cellStyle name="着色 5 34" xfId="5053"/>
    <cellStyle name="着色 5 35" xfId="5057"/>
    <cellStyle name="着色 5 36" xfId="5059"/>
    <cellStyle name="着色 5 37" xfId="5061"/>
    <cellStyle name="着色 5 38" xfId="5063"/>
    <cellStyle name="着色 5 39" xfId="5065"/>
    <cellStyle name="着色 5 4" xfId="5066"/>
    <cellStyle name="着色 5 40" xfId="5056"/>
    <cellStyle name="着色 5 41" xfId="5058"/>
    <cellStyle name="着色 5 42" xfId="5060"/>
    <cellStyle name="着色 5 43" xfId="5062"/>
    <cellStyle name="着色 5 44" xfId="5064"/>
    <cellStyle name="着色 5 45" xfId="5068"/>
    <cellStyle name="着色 5 46" xfId="5069"/>
    <cellStyle name="着色 5 47" xfId="5070"/>
    <cellStyle name="着色 5 48" xfId="5071"/>
    <cellStyle name="着色 5 49" xfId="5072"/>
    <cellStyle name="着色 5 5" xfId="5073"/>
    <cellStyle name="着色 5 50" xfId="5067"/>
    <cellStyle name="着色 5 6" xfId="5074"/>
    <cellStyle name="着色 5 7" xfId="5075"/>
    <cellStyle name="着色 5 8" xfId="5076"/>
    <cellStyle name="着色 5 9" xfId="5077"/>
    <cellStyle name="着色 6 10" xfId="5078"/>
    <cellStyle name="着色 6 11" xfId="5079"/>
    <cellStyle name="着色 6 12" xfId="5080"/>
    <cellStyle name="着色 6 13" xfId="5081"/>
    <cellStyle name="着色 6 14" xfId="5082"/>
    <cellStyle name="着色 6 15" xfId="5084"/>
    <cellStyle name="着色 6 16" xfId="5086"/>
    <cellStyle name="着色 6 17" xfId="5088"/>
    <cellStyle name="着色 6 18" xfId="5090"/>
    <cellStyle name="着色 6 19" xfId="5092"/>
    <cellStyle name="着色 6 2" xfId="5093"/>
    <cellStyle name="着色 6 20" xfId="5083"/>
    <cellStyle name="着色 6 21" xfId="5085"/>
    <cellStyle name="着色 6 22" xfId="5087"/>
    <cellStyle name="着色 6 23" xfId="5089"/>
    <cellStyle name="着色 6 24" xfId="5091"/>
    <cellStyle name="着色 6 25" xfId="5095"/>
    <cellStyle name="着色 6 26" xfId="5097"/>
    <cellStyle name="着色 6 27" xfId="5099"/>
    <cellStyle name="着色 6 28" xfId="5101"/>
    <cellStyle name="着色 6 29" xfId="5103"/>
    <cellStyle name="着色 6 3" xfId="5104"/>
    <cellStyle name="着色 6 30" xfId="5094"/>
    <cellStyle name="着色 6 31" xfId="5096"/>
    <cellStyle name="着色 6 32" xfId="5098"/>
    <cellStyle name="着色 6 33" xfId="5100"/>
    <cellStyle name="着色 6 34" xfId="5102"/>
    <cellStyle name="着色 6 35" xfId="5106"/>
    <cellStyle name="着色 6 36" xfId="5108"/>
    <cellStyle name="着色 6 37" xfId="5110"/>
    <cellStyle name="着色 6 38" xfId="5112"/>
    <cellStyle name="着色 6 39" xfId="5114"/>
    <cellStyle name="着色 6 4" xfId="5115"/>
    <cellStyle name="着色 6 40" xfId="5105"/>
    <cellStyle name="着色 6 41" xfId="5107"/>
    <cellStyle name="着色 6 42" xfId="5109"/>
    <cellStyle name="着色 6 43" xfId="5111"/>
    <cellStyle name="着色 6 44" xfId="5113"/>
    <cellStyle name="着色 6 45" xfId="5117"/>
    <cellStyle name="着色 6 46" xfId="5118"/>
    <cellStyle name="着色 6 47" xfId="5119"/>
    <cellStyle name="着色 6 48" xfId="5120"/>
    <cellStyle name="着色 6 49" xfId="5121"/>
    <cellStyle name="着色 6 5" xfId="5122"/>
    <cellStyle name="着色 6 50" xfId="5116"/>
    <cellStyle name="着色 6 6" xfId="5123"/>
    <cellStyle name="着色 6 7" xfId="5124"/>
    <cellStyle name="着色 6 8" xfId="5125"/>
    <cellStyle name="着色 6 9" xfId="5126"/>
    <cellStyle name="注释 10" xfId="5127"/>
    <cellStyle name="注释 11" xfId="5128"/>
    <cellStyle name="注释 12" xfId="5129"/>
    <cellStyle name="注释 13" xfId="5130"/>
    <cellStyle name="注释 14" xfId="5131"/>
    <cellStyle name="注释 2" xfId="5132"/>
    <cellStyle name="注释 2 10" xfId="5133"/>
    <cellStyle name="注释 2 11" xfId="5134"/>
    <cellStyle name="注释 2 12" xfId="5135"/>
    <cellStyle name="注释 2 13" xfId="5136"/>
    <cellStyle name="注释 2 14" xfId="5137"/>
    <cellStyle name="注释 2 15" xfId="5139"/>
    <cellStyle name="注释 2 16" xfId="5141"/>
    <cellStyle name="注释 2 17" xfId="5143"/>
    <cellStyle name="注释 2 18" xfId="5145"/>
    <cellStyle name="注释 2 19" xfId="5147"/>
    <cellStyle name="注释 2 2" xfId="5148"/>
    <cellStyle name="注释 2 20" xfId="5138"/>
    <cellStyle name="注释 2 21" xfId="5140"/>
    <cellStyle name="注释 2 22" xfId="5142"/>
    <cellStyle name="注释 2 23" xfId="5144"/>
    <cellStyle name="注释 2 24" xfId="5146"/>
    <cellStyle name="注释 2 25" xfId="5150"/>
    <cellStyle name="注释 2 26" xfId="5152"/>
    <cellStyle name="注释 2 27" xfId="5154"/>
    <cellStyle name="注释 2 28" xfId="5156"/>
    <cellStyle name="注释 2 29" xfId="5158"/>
    <cellStyle name="注释 2 3" xfId="5159"/>
    <cellStyle name="注释 2 30" xfId="5149"/>
    <cellStyle name="注释 2 31" xfId="5151"/>
    <cellStyle name="注释 2 32" xfId="5153"/>
    <cellStyle name="注释 2 33" xfId="5155"/>
    <cellStyle name="注释 2 34" xfId="5157"/>
    <cellStyle name="注释 2 35" xfId="5161"/>
    <cellStyle name="注释 2 36" xfId="5163"/>
    <cellStyle name="注释 2 37" xfId="5165"/>
    <cellStyle name="注释 2 38" xfId="5167"/>
    <cellStyle name="注释 2 39" xfId="5169"/>
    <cellStyle name="注释 2 4" xfId="5170"/>
    <cellStyle name="注释 2 40" xfId="5160"/>
    <cellStyle name="注释 2 41" xfId="5162"/>
    <cellStyle name="注释 2 42" xfId="5164"/>
    <cellStyle name="注释 2 43" xfId="5166"/>
    <cellStyle name="注释 2 44" xfId="5168"/>
    <cellStyle name="注释 2 45" xfId="5172"/>
    <cellStyle name="注释 2 46" xfId="5173"/>
    <cellStyle name="注释 2 47" xfId="5174"/>
    <cellStyle name="注释 2 48" xfId="5175"/>
    <cellStyle name="注释 2 49" xfId="5176"/>
    <cellStyle name="注释 2 5" xfId="5177"/>
    <cellStyle name="注释 2 50" xfId="5171"/>
    <cellStyle name="注释 2 6" xfId="5178"/>
    <cellStyle name="注释 2 7" xfId="5179"/>
    <cellStyle name="注释 2 8" xfId="5180"/>
    <cellStyle name="注释 2 9" xfId="5181"/>
    <cellStyle name="注释 3" xfId="5182"/>
    <cellStyle name="注释 4" xfId="5183"/>
    <cellStyle name="注释 5" xfId="5184"/>
    <cellStyle name="注释 6" xfId="5185"/>
    <cellStyle name="注释 7" xfId="5186"/>
    <cellStyle name="注释 8" xfId="5187"/>
    <cellStyle name="注释 9" xfId="51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28201;&#27014;&#27827;&#30452;&#28192;&#27835;&#29702;&#24037;&#31243;/&#20013;&#30452;&#28192;-&#25253;&#21578;/S09036&#26124;&#24179;&#21306;&#28201;&#27014;&#27827;&#25903;&#27969;&#20013;&#30452;&#28192;&#27835;&#29702;&#24037;&#31243;&#21021;&#27493;&#35774;&#35745;&#27010;&#31639;&#35780;&#23457;&#31295;7.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评审对比表 (2)"/>
      <sheetName val="评审对比表"/>
      <sheetName val="与批复对比"/>
      <sheetName val="总表"/>
      <sheetName val="1 渠道工程"/>
      <sheetName val="2桥梁工程"/>
      <sheetName val="3景观工程"/>
      <sheetName val="4节制闸"/>
      <sheetName val="4橡胶坝"/>
      <sheetName val="5污水管线"/>
      <sheetName val="6管理房"/>
      <sheetName val="7绿化工程"/>
      <sheetName val="8金结"/>
      <sheetName val="9水机"/>
      <sheetName val="10电气"/>
      <sheetName val="11自动化"/>
      <sheetName val="水保"/>
      <sheetName val="环保"/>
      <sheetName val="11地下管线改移"/>
      <sheetName val="水保费"/>
      <sheetName val="环评费"/>
      <sheetName val="电缆单价"/>
      <sheetName val="绿化材料价"/>
      <sheetName val="2010-05"/>
      <sheetName val="建设单位管理费"/>
      <sheetName val="前期工作工程勘察收费"/>
      <sheetName val="勘察设计判断"/>
      <sheetName val="勘察"/>
      <sheetName val="设计"/>
      <sheetName val="前期工作咨询"/>
      <sheetName val="工程监理费"/>
      <sheetName val="招标代理服务收费"/>
      <sheetName val="施工人员意外伤害保险费"/>
      <sheetName val="报出稿"/>
      <sheetName val="单位"/>
      <sheetName val="常用项目"/>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13"/>
  <sheetViews>
    <sheetView view="pageBreakPreview" zoomScaleSheetLayoutView="100" workbookViewId="0">
      <selection activeCell="L9" sqref="L9"/>
    </sheetView>
  </sheetViews>
  <sheetFormatPr baseColWidth="10" defaultColWidth="9" defaultRowHeight="15" x14ac:dyDescent="0.15"/>
  <cols>
    <col min="1" max="1" width="5.6640625" style="136" customWidth="1"/>
    <col min="2" max="2" width="16.83203125" style="135" customWidth="1"/>
    <col min="3" max="3" width="5.1640625" style="133" customWidth="1"/>
    <col min="4" max="4" width="7.6640625" style="133" customWidth="1"/>
    <col min="5" max="6" width="9.6640625" style="133" customWidth="1"/>
    <col min="7" max="7" width="9.33203125" style="133" hidden="1" customWidth="1"/>
    <col min="8" max="8" width="11.6640625" style="133" customWidth="1"/>
    <col min="9" max="9" width="7" style="137" hidden="1" customWidth="1"/>
    <col min="10" max="10" width="10.6640625" style="137" customWidth="1"/>
    <col min="11" max="11" width="9" style="133"/>
    <col min="12" max="12" width="9.5" style="133" customWidth="1"/>
    <col min="13" max="245" width="9" style="133"/>
    <col min="246" max="16384" width="9" style="138"/>
  </cols>
  <sheetData>
    <row r="1" spans="1:245" s="133" customFormat="1" ht="47.5" customHeight="1" x14ac:dyDescent="0.15">
      <c r="A1" s="153" t="s">
        <v>0</v>
      </c>
      <c r="B1" s="154"/>
      <c r="C1" s="154"/>
      <c r="D1" s="154"/>
      <c r="E1" s="154"/>
      <c r="F1" s="154"/>
      <c r="G1" s="154"/>
      <c r="H1" s="154"/>
      <c r="I1" s="154"/>
      <c r="J1" s="154"/>
    </row>
    <row r="2" spans="1:245" s="133" customFormat="1" ht="47" customHeight="1" x14ac:dyDescent="0.15">
      <c r="A2" s="139" t="s">
        <v>1</v>
      </c>
      <c r="B2" s="140" t="s">
        <v>2</v>
      </c>
      <c r="C2" s="141" t="s">
        <v>3</v>
      </c>
      <c r="D2" s="141" t="s">
        <v>4</v>
      </c>
      <c r="E2" s="140" t="s">
        <v>5</v>
      </c>
      <c r="F2" s="140" t="s">
        <v>6</v>
      </c>
      <c r="G2" s="140" t="s">
        <v>7</v>
      </c>
      <c r="H2" s="140" t="s">
        <v>7</v>
      </c>
      <c r="I2" s="151" t="s">
        <v>8</v>
      </c>
      <c r="J2" s="151" t="s">
        <v>9</v>
      </c>
    </row>
    <row r="3" spans="1:245" s="133" customFormat="1" ht="28.25" customHeight="1" x14ac:dyDescent="0.15">
      <c r="A3" s="139" t="s">
        <v>10</v>
      </c>
      <c r="B3" s="142" t="s">
        <v>11</v>
      </c>
      <c r="C3" s="141" t="s">
        <v>12</v>
      </c>
      <c r="D3" s="143" t="s">
        <v>13</v>
      </c>
      <c r="E3" s="140">
        <f>E4+E5</f>
        <v>2796700</v>
      </c>
      <c r="F3" s="140">
        <f>F4+F5</f>
        <v>42620</v>
      </c>
      <c r="G3" s="140" t="e">
        <f>ROUND((#REF!-F3),0)</f>
        <v>#REF!</v>
      </c>
      <c r="H3" s="140">
        <f>ROUND((E3-F3),0)</f>
        <v>2754080</v>
      </c>
      <c r="I3" s="151" t="e">
        <f>ROUND((#REF!-F3)/#REF!,3)</f>
        <v>#REF!</v>
      </c>
      <c r="J3" s="151">
        <f>ROUND((E3-F3)/E3,3)</f>
        <v>0.98499999999999999</v>
      </c>
    </row>
    <row r="4" spans="1:245" s="133" customFormat="1" ht="35.5" customHeight="1" x14ac:dyDescent="0.15">
      <c r="A4" s="139" t="s">
        <v>14</v>
      </c>
      <c r="B4" s="142" t="s">
        <v>15</v>
      </c>
      <c r="C4" s="141" t="s">
        <v>12</v>
      </c>
      <c r="D4" s="141"/>
      <c r="E4" s="144">
        <f>2186*1200+173500</f>
        <v>2796700</v>
      </c>
      <c r="F4" s="144">
        <f>汇总表!D6</f>
        <v>42620</v>
      </c>
      <c r="G4" s="140" t="e">
        <f>ROUND((#REF!-F4),0)</f>
        <v>#REF!</v>
      </c>
      <c r="H4" s="140">
        <f t="shared" ref="H4:H11" si="0">ROUND((E4-F4),0)</f>
        <v>2754080</v>
      </c>
      <c r="I4" s="151" t="e">
        <f>ROUND((#REF!-F4)/#REF!,3)</f>
        <v>#REF!</v>
      </c>
      <c r="J4" s="151">
        <f t="shared" ref="J4:J11" si="1">ROUND((E4-F4)/E4,3)</f>
        <v>0.98499999999999999</v>
      </c>
    </row>
    <row r="5" spans="1:245" s="133" customFormat="1" ht="22.25" customHeight="1" x14ac:dyDescent="0.15">
      <c r="A5" s="139" t="s">
        <v>16</v>
      </c>
      <c r="B5" s="142" t="s">
        <v>17</v>
      </c>
      <c r="C5" s="141"/>
      <c r="D5" s="141"/>
      <c r="E5" s="144"/>
      <c r="F5" s="144">
        <f>汇总表!D10</f>
        <v>0</v>
      </c>
      <c r="G5" s="140" t="e">
        <f>ROUND((#REF!-F5),0)</f>
        <v>#REF!</v>
      </c>
      <c r="H5" s="140">
        <f t="shared" si="0"/>
        <v>0</v>
      </c>
      <c r="I5" s="151"/>
      <c r="J5" s="151"/>
    </row>
    <row r="6" spans="1:245" s="133" customFormat="1" ht="34.25" customHeight="1" x14ac:dyDescent="0.15">
      <c r="A6" s="139" t="s">
        <v>18</v>
      </c>
      <c r="B6" s="142" t="s">
        <v>19</v>
      </c>
      <c r="C6" s="140" t="s">
        <v>12</v>
      </c>
      <c r="D6" s="140"/>
      <c r="E6" s="140"/>
      <c r="F6" s="140">
        <f>汇总表!D8</f>
        <v>37620</v>
      </c>
      <c r="G6" s="140" t="e">
        <f>ROUND((#REF!-F6),0)</f>
        <v>#REF!</v>
      </c>
      <c r="H6" s="140">
        <f t="shared" si="0"/>
        <v>-37620</v>
      </c>
      <c r="I6" s="151"/>
      <c r="J6" s="151"/>
    </row>
    <row r="7" spans="1:245" s="133" customFormat="1" ht="29.5" customHeight="1" x14ac:dyDescent="0.15">
      <c r="A7" s="145" t="s">
        <v>20</v>
      </c>
      <c r="B7" s="142" t="s">
        <v>21</v>
      </c>
      <c r="C7" s="140" t="s">
        <v>12</v>
      </c>
      <c r="D7" s="140"/>
      <c r="E7" s="140"/>
      <c r="F7" s="140">
        <f>汇总表!D7</f>
        <v>5000</v>
      </c>
      <c r="G7" s="140"/>
      <c r="H7" s="140"/>
      <c r="I7" s="151"/>
      <c r="J7" s="151"/>
    </row>
    <row r="8" spans="1:245" s="133" customFormat="1" ht="49.25" customHeight="1" x14ac:dyDescent="0.15">
      <c r="A8" s="145" t="s">
        <v>22</v>
      </c>
      <c r="B8" s="142" t="s">
        <v>23</v>
      </c>
      <c r="C8" s="140" t="s">
        <v>12</v>
      </c>
      <c r="D8" s="140" t="s">
        <v>24</v>
      </c>
      <c r="E8" s="140">
        <f>E3-E6</f>
        <v>2796700</v>
      </c>
      <c r="F8" s="140">
        <f>F3-F6-F7</f>
        <v>0</v>
      </c>
      <c r="G8" s="140" t="e">
        <f>ROUND((#REF!-F8),0)</f>
        <v>#REF!</v>
      </c>
      <c r="H8" s="140">
        <f t="shared" si="0"/>
        <v>2796700</v>
      </c>
      <c r="I8" s="151"/>
      <c r="J8" s="151">
        <f t="shared" si="1"/>
        <v>1</v>
      </c>
    </row>
    <row r="9" spans="1:245" s="134" customFormat="1" ht="38.5" customHeight="1" x14ac:dyDescent="0.15">
      <c r="A9" s="145" t="s">
        <v>25</v>
      </c>
      <c r="B9" s="146" t="s">
        <v>26</v>
      </c>
      <c r="C9" s="147" t="s">
        <v>12</v>
      </c>
      <c r="D9" s="148" t="s">
        <v>27</v>
      </c>
      <c r="E9" s="147">
        <f>E3</f>
        <v>2796700</v>
      </c>
      <c r="F9" s="147">
        <f>F3</f>
        <v>42620</v>
      </c>
      <c r="G9" s="140" t="e">
        <f>ROUND((#REF!-F9),0)</f>
        <v>#REF!</v>
      </c>
      <c r="H9" s="140">
        <f t="shared" si="0"/>
        <v>2754080</v>
      </c>
      <c r="I9" s="151" t="e">
        <f>ROUND((#REF!-F9)/#REF!,3)</f>
        <v>#REF!</v>
      </c>
      <c r="J9" s="151">
        <f t="shared" si="1"/>
        <v>0.98499999999999999</v>
      </c>
    </row>
    <row r="10" spans="1:245" s="133" customFormat="1" ht="31.25" customHeight="1" x14ac:dyDescent="0.15">
      <c r="A10" s="145" t="s">
        <v>28</v>
      </c>
      <c r="B10" s="142" t="s">
        <v>29</v>
      </c>
      <c r="C10" s="140" t="s">
        <v>12</v>
      </c>
      <c r="D10" s="140" t="s">
        <v>30</v>
      </c>
      <c r="E10" s="140">
        <f>E4*0.05</f>
        <v>139835</v>
      </c>
      <c r="F10" s="140">
        <f>汇总表!D12</f>
        <v>2131</v>
      </c>
      <c r="G10" s="140" t="e">
        <f>ROUND((#REF!-F10),0)</f>
        <v>#REF!</v>
      </c>
      <c r="H10" s="140">
        <f t="shared" si="0"/>
        <v>137704</v>
      </c>
      <c r="I10" s="151" t="e">
        <f>ROUND((#REF!-F10)/#REF!,3)</f>
        <v>#REF!</v>
      </c>
      <c r="J10" s="151">
        <f t="shared" si="1"/>
        <v>0.98499999999999999</v>
      </c>
    </row>
    <row r="11" spans="1:245" s="133" customFormat="1" ht="31.25" customHeight="1" x14ac:dyDescent="0.15">
      <c r="A11" s="145" t="s">
        <v>31</v>
      </c>
      <c r="B11" s="142" t="s">
        <v>32</v>
      </c>
      <c r="C11" s="140" t="s">
        <v>12</v>
      </c>
      <c r="D11" s="140" t="s">
        <v>33</v>
      </c>
      <c r="E11" s="140">
        <f>E10+E3</f>
        <v>2936535</v>
      </c>
      <c r="F11" s="140">
        <f>F10+F3</f>
        <v>44751</v>
      </c>
      <c r="G11" s="140" t="e">
        <f>ROUND((#REF!-F11),0)</f>
        <v>#REF!</v>
      </c>
      <c r="H11" s="140">
        <f t="shared" si="0"/>
        <v>2891784</v>
      </c>
      <c r="I11" s="151" t="e">
        <f>ROUND((#REF!-F11)/#REF!,3)</f>
        <v>#REF!</v>
      </c>
      <c r="J11" s="151">
        <f t="shared" si="1"/>
        <v>0.98499999999999999</v>
      </c>
      <c r="L11" s="152"/>
    </row>
    <row r="12" spans="1:245" s="133" customFormat="1" ht="23" customHeight="1" x14ac:dyDescent="0.15">
      <c r="A12" s="139"/>
      <c r="B12" s="142" t="s">
        <v>34</v>
      </c>
      <c r="C12" s="140" t="s">
        <v>35</v>
      </c>
      <c r="D12" s="140"/>
      <c r="E12" s="140">
        <v>2186</v>
      </c>
      <c r="F12" s="149">
        <v>2158.6</v>
      </c>
      <c r="G12" s="140"/>
      <c r="H12" s="140"/>
      <c r="I12" s="151"/>
      <c r="J12" s="151"/>
    </row>
    <row r="13" spans="1:245" s="135" customFormat="1" ht="23" customHeight="1" x14ac:dyDescent="0.15">
      <c r="A13" s="139"/>
      <c r="B13" s="142" t="s">
        <v>36</v>
      </c>
      <c r="C13" s="140" t="s">
        <v>37</v>
      </c>
      <c r="D13" s="140"/>
      <c r="E13" s="150">
        <f>E9/E12</f>
        <v>1279.3699999999999</v>
      </c>
      <c r="F13" s="150">
        <f>F9/F12</f>
        <v>19.739999999999998</v>
      </c>
      <c r="G13" s="140"/>
      <c r="H13" s="140"/>
      <c r="I13" s="151"/>
      <c r="J13" s="151"/>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3"/>
      <c r="CK13" s="133"/>
      <c r="CL13" s="133"/>
      <c r="CM13" s="133"/>
      <c r="CN13" s="133"/>
      <c r="CO13" s="133"/>
      <c r="CP13" s="133"/>
      <c r="CQ13" s="133"/>
      <c r="CR13" s="133"/>
      <c r="CS13" s="133"/>
      <c r="CT13" s="133"/>
      <c r="CU13" s="133"/>
      <c r="CV13" s="133"/>
      <c r="CW13" s="133"/>
      <c r="CX13" s="133"/>
      <c r="CY13" s="133"/>
      <c r="CZ13" s="133"/>
      <c r="DA13" s="133"/>
      <c r="DB13" s="133"/>
      <c r="DC13" s="133"/>
      <c r="DD13" s="133"/>
      <c r="DE13" s="133"/>
      <c r="DF13" s="133"/>
      <c r="DG13" s="133"/>
      <c r="DH13" s="133"/>
      <c r="DI13" s="133"/>
      <c r="DJ13" s="133"/>
      <c r="DK13" s="133"/>
      <c r="DL13" s="133"/>
      <c r="DM13" s="133"/>
      <c r="DN13" s="133"/>
      <c r="DO13" s="133"/>
      <c r="DP13" s="133"/>
      <c r="DQ13" s="133"/>
      <c r="DR13" s="133"/>
      <c r="DS13" s="133"/>
      <c r="DT13" s="133"/>
      <c r="DU13" s="133"/>
      <c r="DV13" s="133"/>
      <c r="DW13" s="133"/>
      <c r="DX13" s="133"/>
      <c r="DY13" s="133"/>
      <c r="DZ13" s="133"/>
      <c r="EA13" s="133"/>
      <c r="EB13" s="133"/>
      <c r="EC13" s="133"/>
      <c r="ED13" s="133"/>
      <c r="EE13" s="133"/>
      <c r="EF13" s="133"/>
      <c r="EG13" s="133"/>
      <c r="EH13" s="133"/>
      <c r="EI13" s="133"/>
      <c r="EJ13" s="133"/>
      <c r="EK13" s="133"/>
      <c r="EL13" s="133"/>
      <c r="EM13" s="133"/>
      <c r="EN13" s="133"/>
      <c r="EO13" s="133"/>
      <c r="EP13" s="133"/>
      <c r="EQ13" s="133"/>
      <c r="ER13" s="133"/>
      <c r="ES13" s="133"/>
      <c r="ET13" s="133"/>
      <c r="EU13" s="133"/>
      <c r="EV13" s="133"/>
      <c r="EW13" s="133"/>
      <c r="EX13" s="133"/>
      <c r="EY13" s="133"/>
      <c r="EZ13" s="133"/>
      <c r="FA13" s="133"/>
      <c r="FB13" s="133"/>
      <c r="FC13" s="133"/>
      <c r="FD13" s="133"/>
      <c r="FE13" s="133"/>
      <c r="FF13" s="133"/>
      <c r="FG13" s="133"/>
      <c r="FH13" s="133"/>
      <c r="FI13" s="133"/>
      <c r="FJ13" s="133"/>
      <c r="FK13" s="133"/>
      <c r="FL13" s="133"/>
      <c r="FM13" s="133"/>
      <c r="FN13" s="133"/>
      <c r="FO13" s="133"/>
      <c r="FP13" s="133"/>
      <c r="FQ13" s="133"/>
      <c r="FR13" s="133"/>
      <c r="FS13" s="133"/>
      <c r="FT13" s="133"/>
      <c r="FU13" s="133"/>
      <c r="FV13" s="133"/>
      <c r="FW13" s="133"/>
      <c r="FX13" s="133"/>
      <c r="FY13" s="133"/>
      <c r="FZ13" s="133"/>
      <c r="GA13" s="133"/>
      <c r="GB13" s="133"/>
      <c r="GC13" s="133"/>
      <c r="GD13" s="133"/>
      <c r="GE13" s="133"/>
      <c r="GF13" s="133"/>
      <c r="GG13" s="133"/>
      <c r="GH13" s="133"/>
      <c r="GI13" s="133"/>
      <c r="GJ13" s="133"/>
      <c r="GK13" s="133"/>
      <c r="GL13" s="133"/>
      <c r="GM13" s="133"/>
      <c r="GN13" s="133"/>
      <c r="GO13" s="133"/>
      <c r="GP13" s="133"/>
      <c r="GQ13" s="133"/>
      <c r="GR13" s="133"/>
      <c r="GS13" s="133"/>
      <c r="GT13" s="133"/>
      <c r="GU13" s="133"/>
      <c r="GV13" s="133"/>
      <c r="GW13" s="133"/>
      <c r="GX13" s="133"/>
      <c r="GY13" s="133"/>
      <c r="GZ13" s="133"/>
      <c r="HA13" s="133"/>
      <c r="HB13" s="133"/>
      <c r="HC13" s="133"/>
      <c r="HD13" s="133"/>
      <c r="HE13" s="133"/>
      <c r="HF13" s="133"/>
      <c r="HG13" s="133"/>
      <c r="HH13" s="133"/>
      <c r="HI13" s="133"/>
      <c r="HJ13" s="133"/>
      <c r="HK13" s="133"/>
      <c r="HL13" s="133"/>
      <c r="HM13" s="133"/>
      <c r="HN13" s="133"/>
      <c r="HO13" s="133"/>
      <c r="HP13" s="133"/>
      <c r="HQ13" s="133"/>
      <c r="HR13" s="133"/>
      <c r="HS13" s="133"/>
      <c r="HT13" s="133"/>
      <c r="HU13" s="133"/>
      <c r="HV13" s="133"/>
      <c r="HW13" s="133"/>
      <c r="HX13" s="133"/>
      <c r="HY13" s="133"/>
      <c r="HZ13" s="133"/>
      <c r="IA13" s="133"/>
      <c r="IB13" s="133"/>
      <c r="IC13" s="133"/>
      <c r="ID13" s="133"/>
      <c r="IE13" s="133"/>
      <c r="IF13" s="133"/>
      <c r="IG13" s="133"/>
      <c r="IH13" s="133"/>
      <c r="II13" s="133"/>
      <c r="IJ13" s="133"/>
      <c r="IK13" s="133"/>
    </row>
  </sheetData>
  <mergeCells count="1">
    <mergeCell ref="A1:J1"/>
  </mergeCells>
  <phoneticPr fontId="67" type="noConversion"/>
  <printOptions horizontalCentered="1"/>
  <pageMargins left="0.78680555555555598" right="0.78680555555555598" top="0.98402777777777795" bottom="0.98402777777777795" header="0.51180555555555596" footer="0.51180555555555596"/>
  <pageSetup paperSize="9" orientation="portrait" verticalDpi="12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7" sqref="A7"/>
    </sheetView>
  </sheetViews>
  <sheetFormatPr baseColWidth="10" defaultColWidth="9" defaultRowHeight="14" x14ac:dyDescent="0.15"/>
  <cols>
    <col min="1" max="1" width="99.6640625" style="127" customWidth="1"/>
    <col min="2" max="16384" width="9" style="127"/>
  </cols>
  <sheetData>
    <row r="1" spans="1:1" ht="43.5" customHeight="1" x14ac:dyDescent="0.15">
      <c r="A1" s="128" t="s">
        <v>38</v>
      </c>
    </row>
    <row r="2" spans="1:1" ht="25" customHeight="1" x14ac:dyDescent="0.15"/>
    <row r="3" spans="1:1" ht="40" customHeight="1" x14ac:dyDescent="0.15">
      <c r="A3" s="129" t="s">
        <v>39</v>
      </c>
    </row>
    <row r="4" spans="1:1" ht="25" customHeight="1" x14ac:dyDescent="0.15">
      <c r="A4" s="129" t="s">
        <v>40</v>
      </c>
    </row>
    <row r="5" spans="1:1" ht="25" customHeight="1" x14ac:dyDescent="0.15">
      <c r="A5" s="129" t="s">
        <v>41</v>
      </c>
    </row>
    <row r="6" spans="1:1" ht="57" customHeight="1" x14ac:dyDescent="0.15">
      <c r="A6" s="129" t="s">
        <v>42</v>
      </c>
    </row>
    <row r="7" spans="1:1" ht="25" customHeight="1" x14ac:dyDescent="0.15">
      <c r="A7" s="129" t="s">
        <v>43</v>
      </c>
    </row>
    <row r="8" spans="1:1" ht="25" customHeight="1" x14ac:dyDescent="0.15">
      <c r="A8" s="129" t="s">
        <v>44</v>
      </c>
    </row>
    <row r="9" spans="1:1" ht="91.5" customHeight="1" x14ac:dyDescent="0.15">
      <c r="A9" s="130" t="s">
        <v>45</v>
      </c>
    </row>
    <row r="10" spans="1:1" ht="69" customHeight="1" x14ac:dyDescent="0.15">
      <c r="A10" s="129" t="s">
        <v>46</v>
      </c>
    </row>
    <row r="11" spans="1:1" ht="35" customHeight="1" x14ac:dyDescent="0.15">
      <c r="A11" s="131"/>
    </row>
    <row r="12" spans="1:1" ht="35" customHeight="1" x14ac:dyDescent="0.15">
      <c r="A12" s="132"/>
    </row>
    <row r="13" spans="1:1" ht="35" customHeight="1" x14ac:dyDescent="0.15"/>
    <row r="14" spans="1:1" ht="35" customHeight="1" x14ac:dyDescent="0.15"/>
  </sheetData>
  <sheetProtection password="D10D" sheet="1" objects="1" scenarios="1"/>
  <phoneticPr fontId="67" type="noConversion"/>
  <pageMargins left="0.78680555555555598" right="0.78680555555555598" top="0.78680555555555598" bottom="0.78680555555555598" header="0" footer="0"/>
  <pageSetup paperSize="9" orientation="portrait"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Zeros="0" topLeftCell="A9" zoomScale="150" workbookViewId="0">
      <selection activeCell="E16" sqref="E16"/>
    </sheetView>
  </sheetViews>
  <sheetFormatPr baseColWidth="10" defaultColWidth="8.6640625" defaultRowHeight="14" x14ac:dyDescent="0.15"/>
  <cols>
    <col min="1" max="1" width="8.6640625" style="94" customWidth="1"/>
    <col min="2" max="2" width="32.5" style="95" customWidth="1"/>
    <col min="3" max="3" width="6.6640625" style="96" customWidth="1"/>
    <col min="4" max="4" width="11" style="97" customWidth="1"/>
    <col min="5" max="5" width="12.6640625" style="97" customWidth="1"/>
    <col min="6" max="6" width="12.6640625" style="98" customWidth="1"/>
    <col min="7" max="7" width="11.6640625" style="96" customWidth="1"/>
    <col min="8" max="8" width="15.6640625" style="96" customWidth="1"/>
    <col min="9" max="9" width="11.6640625" style="96" customWidth="1"/>
    <col min="10" max="11" width="9" style="96" customWidth="1"/>
    <col min="12" max="12" width="10.5" style="96" customWidth="1"/>
    <col min="13" max="14" width="9" style="96" customWidth="1"/>
    <col min="15" max="16384" width="8.6640625" style="96"/>
  </cols>
  <sheetData>
    <row r="1" spans="1:12" s="93" customFormat="1" ht="25" customHeight="1" x14ac:dyDescent="0.15">
      <c r="A1" s="155" t="s">
        <v>47</v>
      </c>
      <c r="B1" s="155"/>
      <c r="C1" s="155"/>
      <c r="D1" s="155"/>
      <c r="E1" s="155"/>
      <c r="F1" s="155"/>
    </row>
    <row r="2" spans="1:12" s="93" customFormat="1" ht="25" customHeight="1" x14ac:dyDescent="0.15">
      <c r="A2" s="156" t="s">
        <v>48</v>
      </c>
      <c r="B2" s="156"/>
      <c r="C2" s="156"/>
      <c r="D2" s="156"/>
      <c r="E2" s="156"/>
      <c r="F2" s="156"/>
    </row>
    <row r="3" spans="1:12" s="93" customFormat="1" ht="25" customHeight="1" x14ac:dyDescent="0.15">
      <c r="A3" s="157" t="s">
        <v>49</v>
      </c>
      <c r="B3" s="157"/>
      <c r="C3" s="157"/>
      <c r="D3" s="157"/>
      <c r="E3" s="157"/>
      <c r="F3" s="157"/>
    </row>
    <row r="4" spans="1:12" s="93" customFormat="1" ht="25" customHeight="1" x14ac:dyDescent="0.15">
      <c r="A4" s="158" t="s">
        <v>50</v>
      </c>
      <c r="B4" s="158"/>
      <c r="C4" s="158"/>
      <c r="D4" s="158"/>
      <c r="E4" s="158"/>
      <c r="F4" s="158"/>
    </row>
    <row r="5" spans="1:12" s="93" customFormat="1" ht="27" customHeight="1" x14ac:dyDescent="0.15">
      <c r="A5" s="159" t="s">
        <v>51</v>
      </c>
      <c r="B5" s="160"/>
      <c r="C5" s="160"/>
      <c r="D5" s="160"/>
      <c r="E5" s="160"/>
      <c r="F5" s="161"/>
    </row>
    <row r="6" spans="1:12" s="93" customFormat="1" ht="27" customHeight="1" x14ac:dyDescent="0.15">
      <c r="A6" s="99" t="s">
        <v>52</v>
      </c>
      <c r="B6" s="100" t="s">
        <v>53</v>
      </c>
      <c r="C6" s="100" t="s">
        <v>54</v>
      </c>
      <c r="D6" s="100" t="s">
        <v>55</v>
      </c>
      <c r="E6" s="101" t="s">
        <v>56</v>
      </c>
      <c r="F6" s="102" t="s">
        <v>57</v>
      </c>
    </row>
    <row r="7" spans="1:12" ht="27" customHeight="1" x14ac:dyDescent="0.15">
      <c r="A7" s="103" t="s">
        <v>58</v>
      </c>
      <c r="B7" s="104" t="s">
        <v>59</v>
      </c>
      <c r="C7" s="105"/>
      <c r="D7" s="106"/>
      <c r="E7" s="106"/>
      <c r="F7" s="107"/>
    </row>
    <row r="8" spans="1:12" ht="27" customHeight="1" x14ac:dyDescent="0.15">
      <c r="A8" s="103" t="s">
        <v>60</v>
      </c>
      <c r="B8" s="104" t="s">
        <v>61</v>
      </c>
      <c r="C8" s="105" t="s">
        <v>62</v>
      </c>
      <c r="D8" s="108">
        <v>1</v>
      </c>
      <c r="E8" s="109"/>
      <c r="F8" s="107">
        <f>IF(D8&gt;0,ROUND(E8*D8,0),"")</f>
        <v>0</v>
      </c>
    </row>
    <row r="9" spans="1:12" ht="27" customHeight="1" x14ac:dyDescent="0.15">
      <c r="A9" s="103" t="s">
        <v>63</v>
      </c>
      <c r="B9" s="104" t="s">
        <v>64</v>
      </c>
      <c r="C9" s="105" t="s">
        <v>62</v>
      </c>
      <c r="D9" s="108">
        <v>1</v>
      </c>
      <c r="E9" s="109"/>
      <c r="F9" s="107">
        <f t="shared" ref="F9:F17" si="0">IF(D9&gt;0,ROUND(E9*D9,0),"")</f>
        <v>0</v>
      </c>
    </row>
    <row r="10" spans="1:12" ht="27" customHeight="1" x14ac:dyDescent="0.15">
      <c r="A10" s="103" t="s">
        <v>65</v>
      </c>
      <c r="B10" s="104" t="s">
        <v>66</v>
      </c>
      <c r="C10" s="105" t="s">
        <v>62</v>
      </c>
      <c r="D10" s="108">
        <v>1</v>
      </c>
      <c r="E10" s="110"/>
      <c r="F10" s="107">
        <f t="shared" si="0"/>
        <v>0</v>
      </c>
      <c r="H10" s="111"/>
      <c r="I10" s="125"/>
      <c r="L10" s="126"/>
    </row>
    <row r="11" spans="1:12" ht="27" customHeight="1" x14ac:dyDescent="0.15">
      <c r="A11" s="103" t="s">
        <v>67</v>
      </c>
      <c r="B11" s="104" t="s">
        <v>68</v>
      </c>
      <c r="C11" s="105" t="s">
        <v>62</v>
      </c>
      <c r="D11" s="108">
        <v>1</v>
      </c>
      <c r="E11" s="109"/>
      <c r="F11" s="107">
        <f t="shared" si="0"/>
        <v>0</v>
      </c>
      <c r="H11" s="112"/>
      <c r="L11" s="126"/>
    </row>
    <row r="12" spans="1:12" ht="27" customHeight="1" x14ac:dyDescent="0.15">
      <c r="A12" s="103" t="s">
        <v>69</v>
      </c>
      <c r="B12" s="104" t="s">
        <v>70</v>
      </c>
      <c r="C12" s="105" t="s">
        <v>62</v>
      </c>
      <c r="D12" s="108">
        <v>1</v>
      </c>
      <c r="E12" s="109"/>
      <c r="F12" s="107">
        <f t="shared" si="0"/>
        <v>0</v>
      </c>
      <c r="G12" s="111"/>
    </row>
    <row r="13" spans="1:12" ht="27" customHeight="1" x14ac:dyDescent="0.15">
      <c r="A13" s="103" t="s">
        <v>71</v>
      </c>
      <c r="B13" s="104" t="s">
        <v>72</v>
      </c>
      <c r="C13" s="105" t="s">
        <v>62</v>
      </c>
      <c r="D13" s="108">
        <v>1</v>
      </c>
      <c r="E13" s="113">
        <v>37619.64</v>
      </c>
      <c r="F13" s="107">
        <f t="shared" si="0"/>
        <v>37620</v>
      </c>
      <c r="G13" s="111"/>
      <c r="H13" s="111"/>
    </row>
    <row r="14" spans="1:12" ht="27" customHeight="1" x14ac:dyDescent="0.15">
      <c r="A14" s="103" t="s">
        <v>73</v>
      </c>
      <c r="B14" s="114" t="s">
        <v>74</v>
      </c>
      <c r="C14" s="105" t="s">
        <v>62</v>
      </c>
      <c r="D14" s="108">
        <v>1</v>
      </c>
      <c r="E14" s="113">
        <v>5000</v>
      </c>
      <c r="F14" s="107">
        <f t="shared" si="0"/>
        <v>5000</v>
      </c>
    </row>
    <row r="15" spans="1:12" ht="27" customHeight="1" x14ac:dyDescent="0.15">
      <c r="A15" s="115" t="s">
        <v>75</v>
      </c>
      <c r="B15" s="116" t="s">
        <v>76</v>
      </c>
      <c r="C15" s="117" t="s">
        <v>62</v>
      </c>
      <c r="D15" s="118">
        <v>1</v>
      </c>
      <c r="E15" s="119"/>
      <c r="F15" s="107">
        <f t="shared" si="0"/>
        <v>0</v>
      </c>
    </row>
    <row r="16" spans="1:12" ht="27" customHeight="1" x14ac:dyDescent="0.15">
      <c r="A16" s="115" t="s">
        <v>77</v>
      </c>
      <c r="B16" s="116" t="s">
        <v>78</v>
      </c>
      <c r="C16" s="117" t="s">
        <v>62</v>
      </c>
      <c r="D16" s="118">
        <v>1</v>
      </c>
      <c r="E16" s="119"/>
      <c r="F16" s="107">
        <f t="shared" si="0"/>
        <v>0</v>
      </c>
    </row>
    <row r="17" spans="1:9" ht="27" customHeight="1" x14ac:dyDescent="0.15">
      <c r="A17" s="103" t="s">
        <v>79</v>
      </c>
      <c r="B17" s="104" t="s">
        <v>80</v>
      </c>
      <c r="C17" s="105" t="s">
        <v>62</v>
      </c>
      <c r="D17" s="108">
        <v>1</v>
      </c>
      <c r="E17" s="109"/>
      <c r="F17" s="107">
        <f t="shared" si="0"/>
        <v>0</v>
      </c>
      <c r="H17" s="120"/>
      <c r="I17" s="112"/>
    </row>
    <row r="18" spans="1:9" ht="27" customHeight="1" x14ac:dyDescent="0.15">
      <c r="A18" s="162" t="s">
        <v>81</v>
      </c>
      <c r="B18" s="163"/>
      <c r="C18" s="163"/>
      <c r="D18" s="163"/>
      <c r="E18" s="163"/>
      <c r="F18" s="121">
        <f>SUM(F8:F17)</f>
        <v>42620</v>
      </c>
    </row>
    <row r="19" spans="1:9" ht="25" customHeight="1" x14ac:dyDescent="0.15">
      <c r="A19" s="122"/>
      <c r="B19" s="122"/>
      <c r="C19" s="122"/>
      <c r="D19" s="123"/>
      <c r="E19" s="123"/>
      <c r="F19" s="124"/>
    </row>
    <row r="20" spans="1:9" ht="25" customHeight="1" x14ac:dyDescent="0.15">
      <c r="G20" s="125"/>
    </row>
    <row r="21" spans="1:9" ht="25" customHeight="1" x14ac:dyDescent="0.15"/>
    <row r="22" spans="1:9" ht="25" customHeight="1" x14ac:dyDescent="0.15"/>
    <row r="23" spans="1:9" ht="25" customHeight="1" x14ac:dyDescent="0.15"/>
    <row r="24" spans="1:9" ht="25" customHeight="1" x14ac:dyDescent="0.15"/>
    <row r="25" spans="1:9" ht="25" customHeight="1" x14ac:dyDescent="0.15"/>
    <row r="26" spans="1:9" ht="25" customHeight="1" x14ac:dyDescent="0.15"/>
    <row r="27" spans="1:9" ht="25" customHeight="1" x14ac:dyDescent="0.15"/>
    <row r="28" spans="1:9" ht="25" customHeight="1" x14ac:dyDescent="0.15"/>
    <row r="29" spans="1:9" ht="25" customHeight="1" x14ac:dyDescent="0.15"/>
    <row r="30" spans="1:9" ht="25" customHeight="1" x14ac:dyDescent="0.15"/>
    <row r="31" spans="1:9" ht="25" customHeight="1" x14ac:dyDescent="0.15"/>
    <row r="32" spans="1:9" ht="25" customHeight="1" x14ac:dyDescent="0.15"/>
    <row r="33" ht="25" customHeight="1" x14ac:dyDescent="0.15"/>
    <row r="34" ht="25" customHeight="1" x14ac:dyDescent="0.15"/>
  </sheetData>
  <sheetProtection password="D10D" sheet="1" objects="1" scenarios="1" selectLockedCells="1"/>
  <protectedRanges>
    <protectedRange sqref="E10" name="区域1" securityDescriptor=""/>
  </protectedRanges>
  <mergeCells count="6">
    <mergeCell ref="A18:E18"/>
    <mergeCell ref="A1:F1"/>
    <mergeCell ref="A2:F2"/>
    <mergeCell ref="A3:F3"/>
    <mergeCell ref="A4:F4"/>
    <mergeCell ref="A5:F5"/>
  </mergeCells>
  <phoneticPr fontId="67" type="noConversion"/>
  <printOptions horizontalCentered="1"/>
  <pageMargins left="0.59027777777777801" right="0.59027777777777801" top="0.78680555555555598" bottom="0.78680555555555598" header="0" footer="0"/>
  <pageSetup paperSize="9"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tabSelected="1" view="pageBreakPreview" zoomScaleSheetLayoutView="100" workbookViewId="0">
      <selection activeCell="E5" sqref="E5"/>
    </sheetView>
  </sheetViews>
  <sheetFormatPr baseColWidth="10" defaultColWidth="9" defaultRowHeight="14" x14ac:dyDescent="0.15"/>
  <cols>
    <col min="1" max="1" width="8.6640625" style="75" customWidth="1"/>
    <col min="2" max="2" width="32.1640625" style="76" customWidth="1"/>
    <col min="3" max="3" width="6.6640625" style="77" customWidth="1"/>
    <col min="4" max="4" width="11.83203125" style="78" customWidth="1"/>
    <col min="5" max="5" width="10.6640625" style="79" customWidth="1"/>
    <col min="6" max="6" width="11.33203125" style="80" customWidth="1"/>
    <col min="7" max="16384" width="9" style="77"/>
  </cols>
  <sheetData>
    <row r="1" spans="1:6" s="74" customFormat="1" ht="30" customHeight="1" x14ac:dyDescent="0.15">
      <c r="A1" s="164" t="s">
        <v>49</v>
      </c>
      <c r="B1" s="164"/>
      <c r="C1" s="164"/>
      <c r="D1" s="164"/>
      <c r="E1" s="164"/>
      <c r="F1" s="164"/>
    </row>
    <row r="2" spans="1:6" s="74" customFormat="1" ht="24" customHeight="1" x14ac:dyDescent="0.15">
      <c r="A2" s="165" t="s">
        <v>50</v>
      </c>
      <c r="B2" s="165"/>
      <c r="C2" s="165"/>
      <c r="D2" s="165"/>
      <c r="E2" s="165"/>
      <c r="F2" s="165"/>
    </row>
    <row r="3" spans="1:6" s="74" customFormat="1" ht="24" customHeight="1" x14ac:dyDescent="0.15">
      <c r="A3" s="166" t="s">
        <v>82</v>
      </c>
      <c r="B3" s="167"/>
      <c r="C3" s="167"/>
      <c r="D3" s="167"/>
      <c r="E3" s="167"/>
      <c r="F3" s="168"/>
    </row>
    <row r="4" spans="1:6" s="74" customFormat="1" ht="24" customHeight="1" x14ac:dyDescent="0.15">
      <c r="A4" s="81" t="s">
        <v>52</v>
      </c>
      <c r="B4" s="82" t="s">
        <v>53</v>
      </c>
      <c r="C4" s="82" t="s">
        <v>54</v>
      </c>
      <c r="D4" s="82" t="s">
        <v>55</v>
      </c>
      <c r="E4" s="82" t="s">
        <v>56</v>
      </c>
      <c r="F4" s="83" t="s">
        <v>57</v>
      </c>
    </row>
    <row r="5" spans="1:6" ht="24" customHeight="1" x14ac:dyDescent="0.15">
      <c r="A5" s="84" t="s">
        <v>83</v>
      </c>
      <c r="B5" s="85" t="s">
        <v>84</v>
      </c>
      <c r="C5" s="86"/>
      <c r="D5" s="87"/>
      <c r="E5" s="88"/>
      <c r="F5" s="89"/>
    </row>
    <row r="6" spans="1:6" ht="27.5" customHeight="1" x14ac:dyDescent="0.15">
      <c r="A6" s="84" t="s">
        <v>60</v>
      </c>
      <c r="B6" s="90" t="s">
        <v>85</v>
      </c>
      <c r="C6" s="86" t="s">
        <v>86</v>
      </c>
      <c r="D6" s="91">
        <f>1079.3*2</f>
        <v>2158.6</v>
      </c>
      <c r="E6" s="88"/>
      <c r="F6" s="89">
        <f>IF(D6&gt;0,ROUND(D6*E6,0),"")</f>
        <v>0</v>
      </c>
    </row>
    <row r="7" spans="1:6" ht="24" customHeight="1" x14ac:dyDescent="0.15">
      <c r="A7" s="84" t="s">
        <v>87</v>
      </c>
      <c r="B7" s="85" t="s">
        <v>88</v>
      </c>
      <c r="C7" s="86" t="s">
        <v>89</v>
      </c>
      <c r="D7" s="87">
        <f>6*2</f>
        <v>12</v>
      </c>
      <c r="E7" s="88"/>
      <c r="F7" s="89">
        <f t="shared" ref="F7" si="0">IF(D7&gt;0,ROUND(D7*E7,0),"")</f>
        <v>0</v>
      </c>
    </row>
    <row r="8" spans="1:6" ht="24" customHeight="1" x14ac:dyDescent="0.15">
      <c r="A8" s="169" t="s">
        <v>90</v>
      </c>
      <c r="B8" s="170"/>
      <c r="C8" s="170"/>
      <c r="D8" s="170"/>
      <c r="E8" s="170"/>
      <c r="F8" s="92">
        <f>SUM(F5:F7)</f>
        <v>0</v>
      </c>
    </row>
  </sheetData>
  <sheetProtection password="D10D" sheet="1" objects="1" scenarios="1" selectLockedCells="1"/>
  <mergeCells count="4">
    <mergeCell ref="A1:F1"/>
    <mergeCell ref="A2:F2"/>
    <mergeCell ref="A3:F3"/>
    <mergeCell ref="A8:E8"/>
  </mergeCells>
  <phoneticPr fontId="67" type="noConversion"/>
  <printOptions horizontalCentered="1"/>
  <pageMargins left="0.59027777777777801" right="0.59027777777777801" top="0.98402777777777795" bottom="0.98402777777777795" header="0.51180555555555596" footer="0.51180555555555596"/>
  <pageSetup paperSize="9" orientation="portrait"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Zeros="0" topLeftCell="A13" workbookViewId="0">
      <selection activeCell="E4" sqref="E4:E5"/>
    </sheetView>
  </sheetViews>
  <sheetFormatPr baseColWidth="10" defaultColWidth="8.83203125" defaultRowHeight="25" customHeight="1" x14ac:dyDescent="0.15"/>
  <cols>
    <col min="1" max="1" width="8.83203125" style="50"/>
    <col min="2" max="2" width="24.1640625" style="50" customWidth="1"/>
    <col min="3" max="3" width="7.6640625" style="50" customWidth="1"/>
    <col min="4" max="4" width="11" style="50" customWidth="1"/>
    <col min="5" max="5" width="11.6640625" style="50" customWidth="1"/>
    <col min="6" max="6" width="13.83203125" style="51" customWidth="1"/>
    <col min="7" max="256" width="8.83203125" style="50"/>
    <col min="257" max="257" width="24.1640625" style="50" customWidth="1"/>
    <col min="258" max="258" width="7.6640625" style="50" customWidth="1"/>
    <col min="259" max="259" width="11" style="50" customWidth="1"/>
    <col min="260" max="260" width="11.6640625" style="50" customWidth="1"/>
    <col min="261" max="261" width="13.83203125" style="50" customWidth="1"/>
    <col min="262" max="512" width="8.83203125" style="50"/>
    <col min="513" max="513" width="24.1640625" style="50" customWidth="1"/>
    <col min="514" max="514" width="7.6640625" style="50" customWidth="1"/>
    <col min="515" max="515" width="11" style="50" customWidth="1"/>
    <col min="516" max="516" width="11.6640625" style="50" customWidth="1"/>
    <col min="517" max="517" width="13.83203125" style="50" customWidth="1"/>
    <col min="518" max="768" width="8.83203125" style="50"/>
    <col min="769" max="769" width="24.1640625" style="50" customWidth="1"/>
    <col min="770" max="770" width="7.6640625" style="50" customWidth="1"/>
    <col min="771" max="771" width="11" style="50" customWidth="1"/>
    <col min="772" max="772" width="11.6640625" style="50" customWidth="1"/>
    <col min="773" max="773" width="13.83203125" style="50" customWidth="1"/>
    <col min="774" max="1024" width="8.83203125" style="50"/>
    <col min="1025" max="1025" width="24.1640625" style="50" customWidth="1"/>
    <col min="1026" max="1026" width="7.6640625" style="50" customWidth="1"/>
    <col min="1027" max="1027" width="11" style="50" customWidth="1"/>
    <col min="1028" max="1028" width="11.6640625" style="50" customWidth="1"/>
    <col min="1029" max="1029" width="13.83203125" style="50" customWidth="1"/>
    <col min="1030" max="1280" width="8.83203125" style="50"/>
    <col min="1281" max="1281" width="24.1640625" style="50" customWidth="1"/>
    <col min="1282" max="1282" width="7.6640625" style="50" customWidth="1"/>
    <col min="1283" max="1283" width="11" style="50" customWidth="1"/>
    <col min="1284" max="1284" width="11.6640625" style="50" customWidth="1"/>
    <col min="1285" max="1285" width="13.83203125" style="50" customWidth="1"/>
    <col min="1286" max="1536" width="8.83203125" style="50"/>
    <col min="1537" max="1537" width="24.1640625" style="50" customWidth="1"/>
    <col min="1538" max="1538" width="7.6640625" style="50" customWidth="1"/>
    <col min="1539" max="1539" width="11" style="50" customWidth="1"/>
    <col min="1540" max="1540" width="11.6640625" style="50" customWidth="1"/>
    <col min="1541" max="1541" width="13.83203125" style="50" customWidth="1"/>
    <col min="1542" max="1792" width="8.83203125" style="50"/>
    <col min="1793" max="1793" width="24.1640625" style="50" customWidth="1"/>
    <col min="1794" max="1794" width="7.6640625" style="50" customWidth="1"/>
    <col min="1795" max="1795" width="11" style="50" customWidth="1"/>
    <col min="1796" max="1796" width="11.6640625" style="50" customWidth="1"/>
    <col min="1797" max="1797" width="13.83203125" style="50" customWidth="1"/>
    <col min="1798" max="2048" width="8.83203125" style="50"/>
    <col min="2049" max="2049" width="24.1640625" style="50" customWidth="1"/>
    <col min="2050" max="2050" width="7.6640625" style="50" customWidth="1"/>
    <col min="2051" max="2051" width="11" style="50" customWidth="1"/>
    <col min="2052" max="2052" width="11.6640625" style="50" customWidth="1"/>
    <col min="2053" max="2053" width="13.83203125" style="50" customWidth="1"/>
    <col min="2054" max="2304" width="8.83203125" style="50"/>
    <col min="2305" max="2305" width="24.1640625" style="50" customWidth="1"/>
    <col min="2306" max="2306" width="7.6640625" style="50" customWidth="1"/>
    <col min="2307" max="2307" width="11" style="50" customWidth="1"/>
    <col min="2308" max="2308" width="11.6640625" style="50" customWidth="1"/>
    <col min="2309" max="2309" width="13.83203125" style="50" customWidth="1"/>
    <col min="2310" max="2560" width="8.83203125" style="50"/>
    <col min="2561" max="2561" width="24.1640625" style="50" customWidth="1"/>
    <col min="2562" max="2562" width="7.6640625" style="50" customWidth="1"/>
    <col min="2563" max="2563" width="11" style="50" customWidth="1"/>
    <col min="2564" max="2564" width="11.6640625" style="50" customWidth="1"/>
    <col min="2565" max="2565" width="13.83203125" style="50" customWidth="1"/>
    <col min="2566" max="2816" width="8.83203125" style="50"/>
    <col min="2817" max="2817" width="24.1640625" style="50" customWidth="1"/>
    <col min="2818" max="2818" width="7.6640625" style="50" customWidth="1"/>
    <col min="2819" max="2819" width="11" style="50" customWidth="1"/>
    <col min="2820" max="2820" width="11.6640625" style="50" customWidth="1"/>
    <col min="2821" max="2821" width="13.83203125" style="50" customWidth="1"/>
    <col min="2822" max="3072" width="8.83203125" style="50"/>
    <col min="3073" max="3073" width="24.1640625" style="50" customWidth="1"/>
    <col min="3074" max="3074" width="7.6640625" style="50" customWidth="1"/>
    <col min="3075" max="3075" width="11" style="50" customWidth="1"/>
    <col min="3076" max="3076" width="11.6640625" style="50" customWidth="1"/>
    <col min="3077" max="3077" width="13.83203125" style="50" customWidth="1"/>
    <col min="3078" max="3328" width="8.83203125" style="50"/>
    <col min="3329" max="3329" width="24.1640625" style="50" customWidth="1"/>
    <col min="3330" max="3330" width="7.6640625" style="50" customWidth="1"/>
    <col min="3331" max="3331" width="11" style="50" customWidth="1"/>
    <col min="3332" max="3332" width="11.6640625" style="50" customWidth="1"/>
    <col min="3333" max="3333" width="13.83203125" style="50" customWidth="1"/>
    <col min="3334" max="3584" width="8.83203125" style="50"/>
    <col min="3585" max="3585" width="24.1640625" style="50" customWidth="1"/>
    <col min="3586" max="3586" width="7.6640625" style="50" customWidth="1"/>
    <col min="3587" max="3587" width="11" style="50" customWidth="1"/>
    <col min="3588" max="3588" width="11.6640625" style="50" customWidth="1"/>
    <col min="3589" max="3589" width="13.83203125" style="50" customWidth="1"/>
    <col min="3590" max="3840" width="8.83203125" style="50"/>
    <col min="3841" max="3841" width="24.1640625" style="50" customWidth="1"/>
    <col min="3842" max="3842" width="7.6640625" style="50" customWidth="1"/>
    <col min="3843" max="3843" width="11" style="50" customWidth="1"/>
    <col min="3844" max="3844" width="11.6640625" style="50" customWidth="1"/>
    <col min="3845" max="3845" width="13.83203125" style="50" customWidth="1"/>
    <col min="3846" max="4096" width="8.83203125" style="50"/>
    <col min="4097" max="4097" width="24.1640625" style="50" customWidth="1"/>
    <col min="4098" max="4098" width="7.6640625" style="50" customWidth="1"/>
    <col min="4099" max="4099" width="11" style="50" customWidth="1"/>
    <col min="4100" max="4100" width="11.6640625" style="50" customWidth="1"/>
    <col min="4101" max="4101" width="13.83203125" style="50" customWidth="1"/>
    <col min="4102" max="4352" width="8.83203125" style="50"/>
    <col min="4353" max="4353" width="24.1640625" style="50" customWidth="1"/>
    <col min="4354" max="4354" width="7.6640625" style="50" customWidth="1"/>
    <col min="4355" max="4355" width="11" style="50" customWidth="1"/>
    <col min="4356" max="4356" width="11.6640625" style="50" customWidth="1"/>
    <col min="4357" max="4357" width="13.83203125" style="50" customWidth="1"/>
    <col min="4358" max="4608" width="8.83203125" style="50"/>
    <col min="4609" max="4609" width="24.1640625" style="50" customWidth="1"/>
    <col min="4610" max="4610" width="7.6640625" style="50" customWidth="1"/>
    <col min="4611" max="4611" width="11" style="50" customWidth="1"/>
    <col min="4612" max="4612" width="11.6640625" style="50" customWidth="1"/>
    <col min="4613" max="4613" width="13.83203125" style="50" customWidth="1"/>
    <col min="4614" max="4864" width="8.83203125" style="50"/>
    <col min="4865" max="4865" width="24.1640625" style="50" customWidth="1"/>
    <col min="4866" max="4866" width="7.6640625" style="50" customWidth="1"/>
    <col min="4867" max="4867" width="11" style="50" customWidth="1"/>
    <col min="4868" max="4868" width="11.6640625" style="50" customWidth="1"/>
    <col min="4869" max="4869" width="13.83203125" style="50" customWidth="1"/>
    <col min="4870" max="5120" width="8.83203125" style="50"/>
    <col min="5121" max="5121" width="24.1640625" style="50" customWidth="1"/>
    <col min="5122" max="5122" width="7.6640625" style="50" customWidth="1"/>
    <col min="5123" max="5123" width="11" style="50" customWidth="1"/>
    <col min="5124" max="5124" width="11.6640625" style="50" customWidth="1"/>
    <col min="5125" max="5125" width="13.83203125" style="50" customWidth="1"/>
    <col min="5126" max="5376" width="8.83203125" style="50"/>
    <col min="5377" max="5377" width="24.1640625" style="50" customWidth="1"/>
    <col min="5378" max="5378" width="7.6640625" style="50" customWidth="1"/>
    <col min="5379" max="5379" width="11" style="50" customWidth="1"/>
    <col min="5380" max="5380" width="11.6640625" style="50" customWidth="1"/>
    <col min="5381" max="5381" width="13.83203125" style="50" customWidth="1"/>
    <col min="5382" max="5632" width="8.83203125" style="50"/>
    <col min="5633" max="5633" width="24.1640625" style="50" customWidth="1"/>
    <col min="5634" max="5634" width="7.6640625" style="50" customWidth="1"/>
    <col min="5635" max="5635" width="11" style="50" customWidth="1"/>
    <col min="5636" max="5636" width="11.6640625" style="50" customWidth="1"/>
    <col min="5637" max="5637" width="13.83203125" style="50" customWidth="1"/>
    <col min="5638" max="5888" width="8.83203125" style="50"/>
    <col min="5889" max="5889" width="24.1640625" style="50" customWidth="1"/>
    <col min="5890" max="5890" width="7.6640625" style="50" customWidth="1"/>
    <col min="5891" max="5891" width="11" style="50" customWidth="1"/>
    <col min="5892" max="5892" width="11.6640625" style="50" customWidth="1"/>
    <col min="5893" max="5893" width="13.83203125" style="50" customWidth="1"/>
    <col min="5894" max="6144" width="8.83203125" style="50"/>
    <col min="6145" max="6145" width="24.1640625" style="50" customWidth="1"/>
    <col min="6146" max="6146" width="7.6640625" style="50" customWidth="1"/>
    <col min="6147" max="6147" width="11" style="50" customWidth="1"/>
    <col min="6148" max="6148" width="11.6640625" style="50" customWidth="1"/>
    <col min="6149" max="6149" width="13.83203125" style="50" customWidth="1"/>
    <col min="6150" max="6400" width="8.83203125" style="50"/>
    <col min="6401" max="6401" width="24.1640625" style="50" customWidth="1"/>
    <col min="6402" max="6402" width="7.6640625" style="50" customWidth="1"/>
    <col min="6403" max="6403" width="11" style="50" customWidth="1"/>
    <col min="6404" max="6404" width="11.6640625" style="50" customWidth="1"/>
    <col min="6405" max="6405" width="13.83203125" style="50" customWidth="1"/>
    <col min="6406" max="6656" width="8.83203125" style="50"/>
    <col min="6657" max="6657" width="24.1640625" style="50" customWidth="1"/>
    <col min="6658" max="6658" width="7.6640625" style="50" customWidth="1"/>
    <col min="6659" max="6659" width="11" style="50" customWidth="1"/>
    <col min="6660" max="6660" width="11.6640625" style="50" customWidth="1"/>
    <col min="6661" max="6661" width="13.83203125" style="50" customWidth="1"/>
    <col min="6662" max="6912" width="8.83203125" style="50"/>
    <col min="6913" max="6913" width="24.1640625" style="50" customWidth="1"/>
    <col min="6914" max="6914" width="7.6640625" style="50" customWidth="1"/>
    <col min="6915" max="6915" width="11" style="50" customWidth="1"/>
    <col min="6916" max="6916" width="11.6640625" style="50" customWidth="1"/>
    <col min="6917" max="6917" width="13.83203125" style="50" customWidth="1"/>
    <col min="6918" max="7168" width="8.83203125" style="50"/>
    <col min="7169" max="7169" width="24.1640625" style="50" customWidth="1"/>
    <col min="7170" max="7170" width="7.6640625" style="50" customWidth="1"/>
    <col min="7171" max="7171" width="11" style="50" customWidth="1"/>
    <col min="7172" max="7172" width="11.6640625" style="50" customWidth="1"/>
    <col min="7173" max="7173" width="13.83203125" style="50" customWidth="1"/>
    <col min="7174" max="7424" width="8.83203125" style="50"/>
    <col min="7425" max="7425" width="24.1640625" style="50" customWidth="1"/>
    <col min="7426" max="7426" width="7.6640625" style="50" customWidth="1"/>
    <col min="7427" max="7427" width="11" style="50" customWidth="1"/>
    <col min="7428" max="7428" width="11.6640625" style="50" customWidth="1"/>
    <col min="7429" max="7429" width="13.83203125" style="50" customWidth="1"/>
    <col min="7430" max="7680" width="8.83203125" style="50"/>
    <col min="7681" max="7681" width="24.1640625" style="50" customWidth="1"/>
    <col min="7682" max="7682" width="7.6640625" style="50" customWidth="1"/>
    <col min="7683" max="7683" width="11" style="50" customWidth="1"/>
    <col min="7684" max="7684" width="11.6640625" style="50" customWidth="1"/>
    <col min="7685" max="7685" width="13.83203125" style="50" customWidth="1"/>
    <col min="7686" max="7936" width="8.83203125" style="50"/>
    <col min="7937" max="7937" width="24.1640625" style="50" customWidth="1"/>
    <col min="7938" max="7938" width="7.6640625" style="50" customWidth="1"/>
    <col min="7939" max="7939" width="11" style="50" customWidth="1"/>
    <col min="7940" max="7940" width="11.6640625" style="50" customWidth="1"/>
    <col min="7941" max="7941" width="13.83203125" style="50" customWidth="1"/>
    <col min="7942" max="8192" width="8.83203125" style="50"/>
    <col min="8193" max="8193" width="24.1640625" style="50" customWidth="1"/>
    <col min="8194" max="8194" width="7.6640625" style="50" customWidth="1"/>
    <col min="8195" max="8195" width="11" style="50" customWidth="1"/>
    <col min="8196" max="8196" width="11.6640625" style="50" customWidth="1"/>
    <col min="8197" max="8197" width="13.83203125" style="50" customWidth="1"/>
    <col min="8198" max="8448" width="8.83203125" style="50"/>
    <col min="8449" max="8449" width="24.1640625" style="50" customWidth="1"/>
    <col min="8450" max="8450" width="7.6640625" style="50" customWidth="1"/>
    <col min="8451" max="8451" width="11" style="50" customWidth="1"/>
    <col min="8452" max="8452" width="11.6640625" style="50" customWidth="1"/>
    <col min="8453" max="8453" width="13.83203125" style="50" customWidth="1"/>
    <col min="8454" max="8704" width="8.83203125" style="50"/>
    <col min="8705" max="8705" width="24.1640625" style="50" customWidth="1"/>
    <col min="8706" max="8706" width="7.6640625" style="50" customWidth="1"/>
    <col min="8707" max="8707" width="11" style="50" customWidth="1"/>
    <col min="8708" max="8708" width="11.6640625" style="50" customWidth="1"/>
    <col min="8709" max="8709" width="13.83203125" style="50" customWidth="1"/>
    <col min="8710" max="8960" width="8.83203125" style="50"/>
    <col min="8961" max="8961" width="24.1640625" style="50" customWidth="1"/>
    <col min="8962" max="8962" width="7.6640625" style="50" customWidth="1"/>
    <col min="8963" max="8963" width="11" style="50" customWidth="1"/>
    <col min="8964" max="8964" width="11.6640625" style="50" customWidth="1"/>
    <col min="8965" max="8965" width="13.83203125" style="50" customWidth="1"/>
    <col min="8966" max="9216" width="8.83203125" style="50"/>
    <col min="9217" max="9217" width="24.1640625" style="50" customWidth="1"/>
    <col min="9218" max="9218" width="7.6640625" style="50" customWidth="1"/>
    <col min="9219" max="9219" width="11" style="50" customWidth="1"/>
    <col min="9220" max="9220" width="11.6640625" style="50" customWidth="1"/>
    <col min="9221" max="9221" width="13.83203125" style="50" customWidth="1"/>
    <col min="9222" max="9472" width="8.83203125" style="50"/>
    <col min="9473" max="9473" width="24.1640625" style="50" customWidth="1"/>
    <col min="9474" max="9474" width="7.6640625" style="50" customWidth="1"/>
    <col min="9475" max="9475" width="11" style="50" customWidth="1"/>
    <col min="9476" max="9476" width="11.6640625" style="50" customWidth="1"/>
    <col min="9477" max="9477" width="13.83203125" style="50" customWidth="1"/>
    <col min="9478" max="9728" width="8.83203125" style="50"/>
    <col min="9729" max="9729" width="24.1640625" style="50" customWidth="1"/>
    <col min="9730" max="9730" width="7.6640625" style="50" customWidth="1"/>
    <col min="9731" max="9731" width="11" style="50" customWidth="1"/>
    <col min="9732" max="9732" width="11.6640625" style="50" customWidth="1"/>
    <col min="9733" max="9733" width="13.83203125" style="50" customWidth="1"/>
    <col min="9734" max="9984" width="8.83203125" style="50"/>
    <col min="9985" max="9985" width="24.1640625" style="50" customWidth="1"/>
    <col min="9986" max="9986" width="7.6640625" style="50" customWidth="1"/>
    <col min="9987" max="9987" width="11" style="50" customWidth="1"/>
    <col min="9988" max="9988" width="11.6640625" style="50" customWidth="1"/>
    <col min="9989" max="9989" width="13.83203125" style="50" customWidth="1"/>
    <col min="9990" max="10240" width="8.83203125" style="50"/>
    <col min="10241" max="10241" width="24.1640625" style="50" customWidth="1"/>
    <col min="10242" max="10242" width="7.6640625" style="50" customWidth="1"/>
    <col min="10243" max="10243" width="11" style="50" customWidth="1"/>
    <col min="10244" max="10244" width="11.6640625" style="50" customWidth="1"/>
    <col min="10245" max="10245" width="13.83203125" style="50" customWidth="1"/>
    <col min="10246" max="10496" width="8.83203125" style="50"/>
    <col min="10497" max="10497" width="24.1640625" style="50" customWidth="1"/>
    <col min="10498" max="10498" width="7.6640625" style="50" customWidth="1"/>
    <col min="10499" max="10499" width="11" style="50" customWidth="1"/>
    <col min="10500" max="10500" width="11.6640625" style="50" customWidth="1"/>
    <col min="10501" max="10501" width="13.83203125" style="50" customWidth="1"/>
    <col min="10502" max="10752" width="8.83203125" style="50"/>
    <col min="10753" max="10753" width="24.1640625" style="50" customWidth="1"/>
    <col min="10754" max="10754" width="7.6640625" style="50" customWidth="1"/>
    <col min="10755" max="10755" width="11" style="50" customWidth="1"/>
    <col min="10756" max="10756" width="11.6640625" style="50" customWidth="1"/>
    <col min="10757" max="10757" width="13.83203125" style="50" customWidth="1"/>
    <col min="10758" max="11008" width="8.83203125" style="50"/>
    <col min="11009" max="11009" width="24.1640625" style="50" customWidth="1"/>
    <col min="11010" max="11010" width="7.6640625" style="50" customWidth="1"/>
    <col min="11011" max="11011" width="11" style="50" customWidth="1"/>
    <col min="11012" max="11012" width="11.6640625" style="50" customWidth="1"/>
    <col min="11013" max="11013" width="13.83203125" style="50" customWidth="1"/>
    <col min="11014" max="11264" width="8.83203125" style="50"/>
    <col min="11265" max="11265" width="24.1640625" style="50" customWidth="1"/>
    <col min="11266" max="11266" width="7.6640625" style="50" customWidth="1"/>
    <col min="11267" max="11267" width="11" style="50" customWidth="1"/>
    <col min="11268" max="11268" width="11.6640625" style="50" customWidth="1"/>
    <col min="11269" max="11269" width="13.83203125" style="50" customWidth="1"/>
    <col min="11270" max="11520" width="8.83203125" style="50"/>
    <col min="11521" max="11521" width="24.1640625" style="50" customWidth="1"/>
    <col min="11522" max="11522" width="7.6640625" style="50" customWidth="1"/>
    <col min="11523" max="11523" width="11" style="50" customWidth="1"/>
    <col min="11524" max="11524" width="11.6640625" style="50" customWidth="1"/>
    <col min="11525" max="11525" width="13.83203125" style="50" customWidth="1"/>
    <col min="11526" max="11776" width="8.83203125" style="50"/>
    <col min="11777" max="11777" width="24.1640625" style="50" customWidth="1"/>
    <col min="11778" max="11778" width="7.6640625" style="50" customWidth="1"/>
    <col min="11779" max="11779" width="11" style="50" customWidth="1"/>
    <col min="11780" max="11780" width="11.6640625" style="50" customWidth="1"/>
    <col min="11781" max="11781" width="13.83203125" style="50" customWidth="1"/>
    <col min="11782" max="12032" width="8.83203125" style="50"/>
    <col min="12033" max="12033" width="24.1640625" style="50" customWidth="1"/>
    <col min="12034" max="12034" width="7.6640625" style="50" customWidth="1"/>
    <col min="12035" max="12035" width="11" style="50" customWidth="1"/>
    <col min="12036" max="12036" width="11.6640625" style="50" customWidth="1"/>
    <col min="12037" max="12037" width="13.83203125" style="50" customWidth="1"/>
    <col min="12038" max="12288" width="8.83203125" style="50"/>
    <col min="12289" max="12289" width="24.1640625" style="50" customWidth="1"/>
    <col min="12290" max="12290" width="7.6640625" style="50" customWidth="1"/>
    <col min="12291" max="12291" width="11" style="50" customWidth="1"/>
    <col min="12292" max="12292" width="11.6640625" style="50" customWidth="1"/>
    <col min="12293" max="12293" width="13.83203125" style="50" customWidth="1"/>
    <col min="12294" max="12544" width="8.83203125" style="50"/>
    <col min="12545" max="12545" width="24.1640625" style="50" customWidth="1"/>
    <col min="12546" max="12546" width="7.6640625" style="50" customWidth="1"/>
    <col min="12547" max="12547" width="11" style="50" customWidth="1"/>
    <col min="12548" max="12548" width="11.6640625" style="50" customWidth="1"/>
    <col min="12549" max="12549" width="13.83203125" style="50" customWidth="1"/>
    <col min="12550" max="12800" width="8.83203125" style="50"/>
    <col min="12801" max="12801" width="24.1640625" style="50" customWidth="1"/>
    <col min="12802" max="12802" width="7.6640625" style="50" customWidth="1"/>
    <col min="12803" max="12803" width="11" style="50" customWidth="1"/>
    <col min="12804" max="12804" width="11.6640625" style="50" customWidth="1"/>
    <col min="12805" max="12805" width="13.83203125" style="50" customWidth="1"/>
    <col min="12806" max="13056" width="8.83203125" style="50"/>
    <col min="13057" max="13057" width="24.1640625" style="50" customWidth="1"/>
    <col min="13058" max="13058" width="7.6640625" style="50" customWidth="1"/>
    <col min="13059" max="13059" width="11" style="50" customWidth="1"/>
    <col min="13060" max="13060" width="11.6640625" style="50" customWidth="1"/>
    <col min="13061" max="13061" width="13.83203125" style="50" customWidth="1"/>
    <col min="13062" max="13312" width="8.83203125" style="50"/>
    <col min="13313" max="13313" width="24.1640625" style="50" customWidth="1"/>
    <col min="13314" max="13314" width="7.6640625" style="50" customWidth="1"/>
    <col min="13315" max="13315" width="11" style="50" customWidth="1"/>
    <col min="13316" max="13316" width="11.6640625" style="50" customWidth="1"/>
    <col min="13317" max="13317" width="13.83203125" style="50" customWidth="1"/>
    <col min="13318" max="13568" width="8.83203125" style="50"/>
    <col min="13569" max="13569" width="24.1640625" style="50" customWidth="1"/>
    <col min="13570" max="13570" width="7.6640625" style="50" customWidth="1"/>
    <col min="13571" max="13571" width="11" style="50" customWidth="1"/>
    <col min="13572" max="13572" width="11.6640625" style="50" customWidth="1"/>
    <col min="13573" max="13573" width="13.83203125" style="50" customWidth="1"/>
    <col min="13574" max="13824" width="8.83203125" style="50"/>
    <col min="13825" max="13825" width="24.1640625" style="50" customWidth="1"/>
    <col min="13826" max="13826" width="7.6640625" style="50" customWidth="1"/>
    <col min="13827" max="13827" width="11" style="50" customWidth="1"/>
    <col min="13828" max="13828" width="11.6640625" style="50" customWidth="1"/>
    <col min="13829" max="13829" width="13.83203125" style="50" customWidth="1"/>
    <col min="13830" max="14080" width="8.83203125" style="50"/>
    <col min="14081" max="14081" width="24.1640625" style="50" customWidth="1"/>
    <col min="14082" max="14082" width="7.6640625" style="50" customWidth="1"/>
    <col min="14083" max="14083" width="11" style="50" customWidth="1"/>
    <col min="14084" max="14084" width="11.6640625" style="50" customWidth="1"/>
    <col min="14085" max="14085" width="13.83203125" style="50" customWidth="1"/>
    <col min="14086" max="14336" width="8.83203125" style="50"/>
    <col min="14337" max="14337" width="24.1640625" style="50" customWidth="1"/>
    <col min="14338" max="14338" width="7.6640625" style="50" customWidth="1"/>
    <col min="14339" max="14339" width="11" style="50" customWidth="1"/>
    <col min="14340" max="14340" width="11.6640625" style="50" customWidth="1"/>
    <col min="14341" max="14341" width="13.83203125" style="50" customWidth="1"/>
    <col min="14342" max="14592" width="8.83203125" style="50"/>
    <col min="14593" max="14593" width="24.1640625" style="50" customWidth="1"/>
    <col min="14594" max="14594" width="7.6640625" style="50" customWidth="1"/>
    <col min="14595" max="14595" width="11" style="50" customWidth="1"/>
    <col min="14596" max="14596" width="11.6640625" style="50" customWidth="1"/>
    <col min="14597" max="14597" width="13.83203125" style="50" customWidth="1"/>
    <col min="14598" max="14848" width="8.83203125" style="50"/>
    <col min="14849" max="14849" width="24.1640625" style="50" customWidth="1"/>
    <col min="14850" max="14850" width="7.6640625" style="50" customWidth="1"/>
    <col min="14851" max="14851" width="11" style="50" customWidth="1"/>
    <col min="14852" max="14852" width="11.6640625" style="50" customWidth="1"/>
    <col min="14853" max="14853" width="13.83203125" style="50" customWidth="1"/>
    <col min="14854" max="15104" width="8.83203125" style="50"/>
    <col min="15105" max="15105" width="24.1640625" style="50" customWidth="1"/>
    <col min="15106" max="15106" width="7.6640625" style="50" customWidth="1"/>
    <col min="15107" max="15107" width="11" style="50" customWidth="1"/>
    <col min="15108" max="15108" width="11.6640625" style="50" customWidth="1"/>
    <col min="15109" max="15109" width="13.83203125" style="50" customWidth="1"/>
    <col min="15110" max="15360" width="8.83203125" style="50"/>
    <col min="15361" max="15361" width="24.1640625" style="50" customWidth="1"/>
    <col min="15362" max="15362" width="7.6640625" style="50" customWidth="1"/>
    <col min="15363" max="15363" width="11" style="50" customWidth="1"/>
    <col min="15364" max="15364" width="11.6640625" style="50" customWidth="1"/>
    <col min="15365" max="15365" width="13.83203125" style="50" customWidth="1"/>
    <col min="15366" max="15616" width="8.83203125" style="50"/>
    <col min="15617" max="15617" width="24.1640625" style="50" customWidth="1"/>
    <col min="15618" max="15618" width="7.6640625" style="50" customWidth="1"/>
    <col min="15619" max="15619" width="11" style="50" customWidth="1"/>
    <col min="15620" max="15620" width="11.6640625" style="50" customWidth="1"/>
    <col min="15621" max="15621" width="13.83203125" style="50" customWidth="1"/>
    <col min="15622" max="15872" width="8.83203125" style="50"/>
    <col min="15873" max="15873" width="24.1640625" style="50" customWidth="1"/>
    <col min="15874" max="15874" width="7.6640625" style="50" customWidth="1"/>
    <col min="15875" max="15875" width="11" style="50" customWidth="1"/>
    <col min="15876" max="15876" width="11.6640625" style="50" customWidth="1"/>
    <col min="15877" max="15877" width="13.83203125" style="50" customWidth="1"/>
    <col min="15878" max="16128" width="8.83203125" style="50"/>
    <col min="16129" max="16129" width="24.1640625" style="50" customWidth="1"/>
    <col min="16130" max="16130" width="7.6640625" style="50" customWidth="1"/>
    <col min="16131" max="16131" width="11" style="50" customWidth="1"/>
    <col min="16132" max="16132" width="11.6640625" style="50" customWidth="1"/>
    <col min="16133" max="16133" width="13.83203125" style="50" customWidth="1"/>
    <col min="16134" max="16384" width="8.83203125" style="50"/>
  </cols>
  <sheetData>
    <row r="1" spans="1:6" s="48" customFormat="1" ht="25" customHeight="1" x14ac:dyDescent="0.15">
      <c r="A1" s="171" t="s">
        <v>91</v>
      </c>
      <c r="B1" s="171"/>
      <c r="C1" s="171"/>
      <c r="D1" s="171"/>
      <c r="E1" s="171"/>
      <c r="F1" s="171"/>
    </row>
    <row r="2" spans="1:6" s="49" customFormat="1" ht="20" customHeight="1" x14ac:dyDescent="0.15">
      <c r="A2" s="172" t="s">
        <v>92</v>
      </c>
      <c r="B2" s="172"/>
      <c r="C2" s="172"/>
      <c r="D2" s="172"/>
      <c r="E2" s="172"/>
      <c r="F2" s="172"/>
    </row>
    <row r="3" spans="1:6" s="49" customFormat="1" ht="20" customHeight="1" x14ac:dyDescent="0.15">
      <c r="A3" s="52" t="s">
        <v>93</v>
      </c>
      <c r="B3" s="53" t="s">
        <v>53</v>
      </c>
      <c r="C3" s="53" t="s">
        <v>54</v>
      </c>
      <c r="D3" s="53" t="s">
        <v>94</v>
      </c>
      <c r="E3" s="53" t="s">
        <v>56</v>
      </c>
      <c r="F3" s="54" t="s">
        <v>57</v>
      </c>
    </row>
    <row r="4" spans="1:6" s="49" customFormat="1" ht="16.5" customHeight="1" x14ac:dyDescent="0.15">
      <c r="A4" s="55">
        <v>101</v>
      </c>
      <c r="B4" s="56" t="s">
        <v>95</v>
      </c>
      <c r="C4" s="56" t="s">
        <v>96</v>
      </c>
      <c r="D4" s="57">
        <v>50</v>
      </c>
      <c r="E4" s="58"/>
      <c r="F4" s="59">
        <f>IF(D4&gt;0,ROUND(D4*E4,0),"")</f>
        <v>0</v>
      </c>
    </row>
    <row r="5" spans="1:6" s="49" customFormat="1" ht="16.5" customHeight="1" x14ac:dyDescent="0.15">
      <c r="A5" s="55">
        <v>102</v>
      </c>
      <c r="B5" s="56" t="s">
        <v>97</v>
      </c>
      <c r="C5" s="56" t="s">
        <v>96</v>
      </c>
      <c r="D5" s="57">
        <v>50</v>
      </c>
      <c r="E5" s="58"/>
      <c r="F5" s="59">
        <f>IF(D5&gt;0,ROUND(D5*E5,0),"")</f>
        <v>0</v>
      </c>
    </row>
    <row r="6" spans="1:6" s="49" customFormat="1" ht="25.5" customHeight="1" x14ac:dyDescent="0.15">
      <c r="A6" s="173" t="s">
        <v>98</v>
      </c>
      <c r="B6" s="174"/>
      <c r="C6" s="174"/>
      <c r="D6" s="174"/>
      <c r="E6" s="175"/>
      <c r="F6" s="60">
        <f>SUM(F4:F5)</f>
        <v>0</v>
      </c>
    </row>
    <row r="7" spans="1:6" s="49" customFormat="1" ht="15" customHeight="1" x14ac:dyDescent="0.15">
      <c r="F7" s="61"/>
    </row>
    <row r="8" spans="1:6" s="49" customFormat="1" ht="20" customHeight="1" x14ac:dyDescent="0.15">
      <c r="A8" s="172" t="s">
        <v>99</v>
      </c>
      <c r="B8" s="172"/>
      <c r="C8" s="172"/>
      <c r="D8" s="172"/>
      <c r="E8" s="172"/>
      <c r="F8" s="172"/>
    </row>
    <row r="9" spans="1:6" s="49" customFormat="1" ht="20" customHeight="1" x14ac:dyDescent="0.15">
      <c r="A9" s="62" t="s">
        <v>100</v>
      </c>
      <c r="B9" s="63" t="s">
        <v>101</v>
      </c>
      <c r="C9" s="63" t="s">
        <v>102</v>
      </c>
      <c r="D9" s="63" t="s">
        <v>103</v>
      </c>
      <c r="E9" s="63" t="s">
        <v>104</v>
      </c>
      <c r="F9" s="64" t="s">
        <v>105</v>
      </c>
    </row>
    <row r="10" spans="1:6" s="49" customFormat="1" ht="18" customHeight="1" x14ac:dyDescent="0.15">
      <c r="A10" s="55">
        <v>201</v>
      </c>
      <c r="B10" s="56" t="s">
        <v>106</v>
      </c>
      <c r="C10" s="56" t="s">
        <v>107</v>
      </c>
      <c r="D10" s="57">
        <v>1</v>
      </c>
      <c r="E10" s="58"/>
      <c r="F10" s="59">
        <f>IF(D10&gt;0,ROUND(D10*E10,0),"")</f>
        <v>0</v>
      </c>
    </row>
    <row r="11" spans="1:6" s="49" customFormat="1" ht="18" customHeight="1" x14ac:dyDescent="0.15">
      <c r="A11" s="55">
        <v>202</v>
      </c>
      <c r="B11" s="56" t="s">
        <v>108</v>
      </c>
      <c r="C11" s="56" t="s">
        <v>107</v>
      </c>
      <c r="D11" s="57">
        <v>1</v>
      </c>
      <c r="E11" s="58"/>
      <c r="F11" s="59">
        <f t="shared" ref="F11:F12" si="0">IF(D11&gt;0,ROUND(D11*E11,0),"")</f>
        <v>0</v>
      </c>
    </row>
    <row r="12" spans="1:6" s="49" customFormat="1" ht="18" customHeight="1" x14ac:dyDescent="0.15">
      <c r="A12" s="55">
        <v>203</v>
      </c>
      <c r="B12" s="56" t="s">
        <v>109</v>
      </c>
      <c r="C12" s="56" t="s">
        <v>107</v>
      </c>
      <c r="D12" s="57">
        <v>1</v>
      </c>
      <c r="E12" s="58"/>
      <c r="F12" s="59">
        <f t="shared" si="0"/>
        <v>0</v>
      </c>
    </row>
    <row r="13" spans="1:6" s="49" customFormat="1" ht="25.5" customHeight="1" x14ac:dyDescent="0.15">
      <c r="A13" s="173" t="s">
        <v>110</v>
      </c>
      <c r="B13" s="174"/>
      <c r="C13" s="174"/>
      <c r="D13" s="174"/>
      <c r="E13" s="175"/>
      <c r="F13" s="65">
        <f>SUM(F10:F12)</f>
        <v>0</v>
      </c>
    </row>
    <row r="14" spans="1:6" s="49" customFormat="1" ht="16.5" customHeight="1" x14ac:dyDescent="0.15">
      <c r="A14" s="66"/>
      <c r="B14" s="66"/>
      <c r="C14" s="66"/>
      <c r="D14" s="66"/>
      <c r="E14" s="66"/>
      <c r="F14" s="67"/>
    </row>
    <row r="15" spans="1:6" s="49" customFormat="1" ht="20" customHeight="1" x14ac:dyDescent="0.15">
      <c r="A15" s="172" t="s">
        <v>111</v>
      </c>
      <c r="B15" s="172"/>
      <c r="C15" s="172"/>
      <c r="D15" s="172"/>
      <c r="E15" s="172"/>
      <c r="F15" s="172"/>
    </row>
    <row r="16" spans="1:6" s="49" customFormat="1" ht="20" customHeight="1" x14ac:dyDescent="0.15">
      <c r="A16" s="52" t="s">
        <v>93</v>
      </c>
      <c r="B16" s="53" t="s">
        <v>53</v>
      </c>
      <c r="C16" s="53" t="s">
        <v>54</v>
      </c>
      <c r="D16" s="53" t="s">
        <v>94</v>
      </c>
      <c r="E16" s="53" t="s">
        <v>56</v>
      </c>
      <c r="F16" s="54" t="s">
        <v>57</v>
      </c>
    </row>
    <row r="17" spans="1:6" s="49" customFormat="1" ht="17.25" customHeight="1" x14ac:dyDescent="0.15">
      <c r="A17" s="68">
        <v>301</v>
      </c>
      <c r="B17" s="56" t="s">
        <v>112</v>
      </c>
      <c r="C17" s="56" t="s">
        <v>96</v>
      </c>
      <c r="D17" s="56">
        <v>5</v>
      </c>
      <c r="E17" s="58"/>
      <c r="F17" s="59">
        <f t="shared" ref="F17:F20" si="1">IF(D17&gt;0,ROUND(D17*E17,0),"")</f>
        <v>0</v>
      </c>
    </row>
    <row r="18" spans="1:6" s="49" customFormat="1" ht="17.25" customHeight="1" x14ac:dyDescent="0.15">
      <c r="A18" s="68">
        <v>302</v>
      </c>
      <c r="B18" s="56" t="s">
        <v>113</v>
      </c>
      <c r="C18" s="56" t="s">
        <v>96</v>
      </c>
      <c r="D18" s="69">
        <v>5</v>
      </c>
      <c r="E18" s="58"/>
      <c r="F18" s="59">
        <f t="shared" si="1"/>
        <v>0</v>
      </c>
    </row>
    <row r="19" spans="1:6" s="49" customFormat="1" ht="17.25" customHeight="1" x14ac:dyDescent="0.15">
      <c r="A19" s="68">
        <v>303</v>
      </c>
      <c r="B19" s="56" t="s">
        <v>114</v>
      </c>
      <c r="C19" s="56" t="s">
        <v>96</v>
      </c>
      <c r="D19" s="69">
        <v>5</v>
      </c>
      <c r="E19" s="58"/>
      <c r="F19" s="59">
        <f t="shared" si="1"/>
        <v>0</v>
      </c>
    </row>
    <row r="20" spans="1:6" s="49" customFormat="1" ht="17.25" customHeight="1" x14ac:dyDescent="0.15">
      <c r="A20" s="68">
        <v>304</v>
      </c>
      <c r="B20" s="56" t="s">
        <v>115</v>
      </c>
      <c r="C20" s="56" t="s">
        <v>96</v>
      </c>
      <c r="D20" s="69">
        <v>5</v>
      </c>
      <c r="E20" s="58"/>
      <c r="F20" s="59">
        <f t="shared" si="1"/>
        <v>0</v>
      </c>
    </row>
    <row r="21" spans="1:6" s="49" customFormat="1" ht="28.5" customHeight="1" x14ac:dyDescent="0.15">
      <c r="A21" s="173" t="s">
        <v>116</v>
      </c>
      <c r="B21" s="174"/>
      <c r="C21" s="174"/>
      <c r="D21" s="174"/>
      <c r="E21" s="175"/>
      <c r="F21" s="65">
        <f>SUM(F17:F20)</f>
        <v>0</v>
      </c>
    </row>
    <row r="22" spans="1:6" s="49" customFormat="1" ht="14.25" customHeight="1" x14ac:dyDescent="0.15">
      <c r="A22" s="70"/>
      <c r="F22" s="61"/>
    </row>
    <row r="23" spans="1:6" s="49" customFormat="1" ht="20" customHeight="1" x14ac:dyDescent="0.15">
      <c r="A23" s="172" t="s">
        <v>117</v>
      </c>
      <c r="B23" s="172"/>
      <c r="C23" s="172"/>
      <c r="D23" s="172"/>
      <c r="E23" s="172"/>
      <c r="F23" s="172"/>
    </row>
    <row r="24" spans="1:6" s="49" customFormat="1" ht="25" customHeight="1" x14ac:dyDescent="0.15">
      <c r="A24" s="176" t="s">
        <v>118</v>
      </c>
      <c r="B24" s="177"/>
      <c r="C24" s="177" t="s">
        <v>119</v>
      </c>
      <c r="D24" s="177"/>
      <c r="E24" s="177"/>
      <c r="F24" s="54" t="s">
        <v>120</v>
      </c>
    </row>
    <row r="25" spans="1:6" s="49" customFormat="1" ht="20.25" customHeight="1" x14ac:dyDescent="0.15">
      <c r="A25" s="178" t="s">
        <v>121</v>
      </c>
      <c r="B25" s="179"/>
      <c r="C25" s="180">
        <f>F6</f>
        <v>0</v>
      </c>
      <c r="D25" s="181"/>
      <c r="E25" s="181"/>
      <c r="F25" s="71"/>
    </row>
    <row r="26" spans="1:6" s="49" customFormat="1" ht="20.25" customHeight="1" x14ac:dyDescent="0.15">
      <c r="A26" s="178" t="s">
        <v>122</v>
      </c>
      <c r="B26" s="179"/>
      <c r="C26" s="180">
        <f>F13</f>
        <v>0</v>
      </c>
      <c r="D26" s="181"/>
      <c r="E26" s="181"/>
      <c r="F26" s="71"/>
    </row>
    <row r="27" spans="1:6" s="49" customFormat="1" ht="20.25" customHeight="1" x14ac:dyDescent="0.15">
      <c r="A27" s="178" t="s">
        <v>123</v>
      </c>
      <c r="B27" s="179"/>
      <c r="C27" s="182">
        <f>F21</f>
        <v>0</v>
      </c>
      <c r="D27" s="181"/>
      <c r="E27" s="181"/>
      <c r="F27" s="72"/>
    </row>
    <row r="28" spans="1:6" s="49" customFormat="1" ht="35" customHeight="1" x14ac:dyDescent="0.15">
      <c r="A28" s="183" t="s">
        <v>124</v>
      </c>
      <c r="B28" s="184"/>
      <c r="C28" s="185">
        <f>SUM(C25:E27)</f>
        <v>0</v>
      </c>
      <c r="D28" s="186"/>
      <c r="E28" s="186"/>
      <c r="F28" s="73"/>
    </row>
  </sheetData>
  <sheetProtection password="D10D" sheet="1" objects="1" scenarios="1" selectLockedCells="1"/>
  <mergeCells count="18">
    <mergeCell ref="A28:B28"/>
    <mergeCell ref="C28:E28"/>
    <mergeCell ref="A25:B25"/>
    <mergeCell ref="C25:E25"/>
    <mergeCell ref="A26:B26"/>
    <mergeCell ref="C26:E26"/>
    <mergeCell ref="A27:B27"/>
    <mergeCell ref="C27:E27"/>
    <mergeCell ref="A15:F15"/>
    <mergeCell ref="A21:E21"/>
    <mergeCell ref="A23:F23"/>
    <mergeCell ref="A24:B24"/>
    <mergeCell ref="C24:E24"/>
    <mergeCell ref="A1:F1"/>
    <mergeCell ref="A2:F2"/>
    <mergeCell ref="A6:E6"/>
    <mergeCell ref="A8:F8"/>
    <mergeCell ref="A13:E13"/>
  </mergeCells>
  <phoneticPr fontId="67"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Zeros="0" workbookViewId="0">
      <selection activeCell="F14" sqref="F14"/>
    </sheetView>
  </sheetViews>
  <sheetFormatPr baseColWidth="10" defaultColWidth="8.6640625" defaultRowHeight="14" x14ac:dyDescent="0.15"/>
  <cols>
    <col min="1" max="1" width="9.83203125" style="36" customWidth="1"/>
    <col min="2" max="2" width="20.83203125" style="36" customWidth="1"/>
    <col min="3" max="5" width="10.6640625" style="36" customWidth="1"/>
    <col min="6" max="6" width="14.6640625" style="37" customWidth="1"/>
    <col min="7" max="32" width="9" style="36" customWidth="1"/>
    <col min="33" max="256" width="8.6640625" style="36"/>
    <col min="257" max="257" width="9.83203125" style="36" customWidth="1"/>
    <col min="258" max="258" width="20.83203125" style="36" customWidth="1"/>
    <col min="259" max="261" width="10.6640625" style="36" customWidth="1"/>
    <col min="262" max="262" width="14.6640625" style="36" customWidth="1"/>
    <col min="263" max="288" width="9" style="36" customWidth="1"/>
    <col min="289" max="512" width="8.6640625" style="36"/>
    <col min="513" max="513" width="9.83203125" style="36" customWidth="1"/>
    <col min="514" max="514" width="20.83203125" style="36" customWidth="1"/>
    <col min="515" max="517" width="10.6640625" style="36" customWidth="1"/>
    <col min="518" max="518" width="14.6640625" style="36" customWidth="1"/>
    <col min="519" max="544" width="9" style="36" customWidth="1"/>
    <col min="545" max="768" width="8.6640625" style="36"/>
    <col min="769" max="769" width="9.83203125" style="36" customWidth="1"/>
    <col min="770" max="770" width="20.83203125" style="36" customWidth="1"/>
    <col min="771" max="773" width="10.6640625" style="36" customWidth="1"/>
    <col min="774" max="774" width="14.6640625" style="36" customWidth="1"/>
    <col min="775" max="800" width="9" style="36" customWidth="1"/>
    <col min="801" max="1024" width="8.6640625" style="36"/>
    <col min="1025" max="1025" width="9.83203125" style="36" customWidth="1"/>
    <col min="1026" max="1026" width="20.83203125" style="36" customWidth="1"/>
    <col min="1027" max="1029" width="10.6640625" style="36" customWidth="1"/>
    <col min="1030" max="1030" width="14.6640625" style="36" customWidth="1"/>
    <col min="1031" max="1056" width="9" style="36" customWidth="1"/>
    <col min="1057" max="1280" width="8.6640625" style="36"/>
    <col min="1281" max="1281" width="9.83203125" style="36" customWidth="1"/>
    <col min="1282" max="1282" width="20.83203125" style="36" customWidth="1"/>
    <col min="1283" max="1285" width="10.6640625" style="36" customWidth="1"/>
    <col min="1286" max="1286" width="14.6640625" style="36" customWidth="1"/>
    <col min="1287" max="1312" width="9" style="36" customWidth="1"/>
    <col min="1313" max="1536" width="8.6640625" style="36"/>
    <col min="1537" max="1537" width="9.83203125" style="36" customWidth="1"/>
    <col min="1538" max="1538" width="20.83203125" style="36" customWidth="1"/>
    <col min="1539" max="1541" width="10.6640625" style="36" customWidth="1"/>
    <col min="1542" max="1542" width="14.6640625" style="36" customWidth="1"/>
    <col min="1543" max="1568" width="9" style="36" customWidth="1"/>
    <col min="1569" max="1792" width="8.6640625" style="36"/>
    <col min="1793" max="1793" width="9.83203125" style="36" customWidth="1"/>
    <col min="1794" max="1794" width="20.83203125" style="36" customWidth="1"/>
    <col min="1795" max="1797" width="10.6640625" style="36" customWidth="1"/>
    <col min="1798" max="1798" width="14.6640625" style="36" customWidth="1"/>
    <col min="1799" max="1824" width="9" style="36" customWidth="1"/>
    <col min="1825" max="2048" width="8.6640625" style="36"/>
    <col min="2049" max="2049" width="9.83203125" style="36" customWidth="1"/>
    <col min="2050" max="2050" width="20.83203125" style="36" customWidth="1"/>
    <col min="2051" max="2053" width="10.6640625" style="36" customWidth="1"/>
    <col min="2054" max="2054" width="14.6640625" style="36" customWidth="1"/>
    <col min="2055" max="2080" width="9" style="36" customWidth="1"/>
    <col min="2081" max="2304" width="8.6640625" style="36"/>
    <col min="2305" max="2305" width="9.83203125" style="36" customWidth="1"/>
    <col min="2306" max="2306" width="20.83203125" style="36" customWidth="1"/>
    <col min="2307" max="2309" width="10.6640625" style="36" customWidth="1"/>
    <col min="2310" max="2310" width="14.6640625" style="36" customWidth="1"/>
    <col min="2311" max="2336" width="9" style="36" customWidth="1"/>
    <col min="2337" max="2560" width="8.6640625" style="36"/>
    <col min="2561" max="2561" width="9.83203125" style="36" customWidth="1"/>
    <col min="2562" max="2562" width="20.83203125" style="36" customWidth="1"/>
    <col min="2563" max="2565" width="10.6640625" style="36" customWidth="1"/>
    <col min="2566" max="2566" width="14.6640625" style="36" customWidth="1"/>
    <col min="2567" max="2592" width="9" style="36" customWidth="1"/>
    <col min="2593" max="2816" width="8.6640625" style="36"/>
    <col min="2817" max="2817" width="9.83203125" style="36" customWidth="1"/>
    <col min="2818" max="2818" width="20.83203125" style="36" customWidth="1"/>
    <col min="2819" max="2821" width="10.6640625" style="36" customWidth="1"/>
    <col min="2822" max="2822" width="14.6640625" style="36" customWidth="1"/>
    <col min="2823" max="2848" width="9" style="36" customWidth="1"/>
    <col min="2849" max="3072" width="8.6640625" style="36"/>
    <col min="3073" max="3073" width="9.83203125" style="36" customWidth="1"/>
    <col min="3074" max="3074" width="20.83203125" style="36" customWidth="1"/>
    <col min="3075" max="3077" width="10.6640625" style="36" customWidth="1"/>
    <col min="3078" max="3078" width="14.6640625" style="36" customWidth="1"/>
    <col min="3079" max="3104" width="9" style="36" customWidth="1"/>
    <col min="3105" max="3328" width="8.6640625" style="36"/>
    <col min="3329" max="3329" width="9.83203125" style="36" customWidth="1"/>
    <col min="3330" max="3330" width="20.83203125" style="36" customWidth="1"/>
    <col min="3331" max="3333" width="10.6640625" style="36" customWidth="1"/>
    <col min="3334" max="3334" width="14.6640625" style="36" customWidth="1"/>
    <col min="3335" max="3360" width="9" style="36" customWidth="1"/>
    <col min="3361" max="3584" width="8.6640625" style="36"/>
    <col min="3585" max="3585" width="9.83203125" style="36" customWidth="1"/>
    <col min="3586" max="3586" width="20.83203125" style="36" customWidth="1"/>
    <col min="3587" max="3589" width="10.6640625" style="36" customWidth="1"/>
    <col min="3590" max="3590" width="14.6640625" style="36" customWidth="1"/>
    <col min="3591" max="3616" width="9" style="36" customWidth="1"/>
    <col min="3617" max="3840" width="8.6640625" style="36"/>
    <col min="3841" max="3841" width="9.83203125" style="36" customWidth="1"/>
    <col min="3842" max="3842" width="20.83203125" style="36" customWidth="1"/>
    <col min="3843" max="3845" width="10.6640625" style="36" customWidth="1"/>
    <col min="3846" max="3846" width="14.6640625" style="36" customWidth="1"/>
    <col min="3847" max="3872" width="9" style="36" customWidth="1"/>
    <col min="3873" max="4096" width="8.6640625" style="36"/>
    <col min="4097" max="4097" width="9.83203125" style="36" customWidth="1"/>
    <col min="4098" max="4098" width="20.83203125" style="36" customWidth="1"/>
    <col min="4099" max="4101" width="10.6640625" style="36" customWidth="1"/>
    <col min="4102" max="4102" width="14.6640625" style="36" customWidth="1"/>
    <col min="4103" max="4128" width="9" style="36" customWidth="1"/>
    <col min="4129" max="4352" width="8.6640625" style="36"/>
    <col min="4353" max="4353" width="9.83203125" style="36" customWidth="1"/>
    <col min="4354" max="4354" width="20.83203125" style="36" customWidth="1"/>
    <col min="4355" max="4357" width="10.6640625" style="36" customWidth="1"/>
    <col min="4358" max="4358" width="14.6640625" style="36" customWidth="1"/>
    <col min="4359" max="4384" width="9" style="36" customWidth="1"/>
    <col min="4385" max="4608" width="8.6640625" style="36"/>
    <col min="4609" max="4609" width="9.83203125" style="36" customWidth="1"/>
    <col min="4610" max="4610" width="20.83203125" style="36" customWidth="1"/>
    <col min="4611" max="4613" width="10.6640625" style="36" customWidth="1"/>
    <col min="4614" max="4614" width="14.6640625" style="36" customWidth="1"/>
    <col min="4615" max="4640" width="9" style="36" customWidth="1"/>
    <col min="4641" max="4864" width="8.6640625" style="36"/>
    <col min="4865" max="4865" width="9.83203125" style="36" customWidth="1"/>
    <col min="4866" max="4866" width="20.83203125" style="36" customWidth="1"/>
    <col min="4867" max="4869" width="10.6640625" style="36" customWidth="1"/>
    <col min="4870" max="4870" width="14.6640625" style="36" customWidth="1"/>
    <col min="4871" max="4896" width="9" style="36" customWidth="1"/>
    <col min="4897" max="5120" width="8.6640625" style="36"/>
    <col min="5121" max="5121" width="9.83203125" style="36" customWidth="1"/>
    <col min="5122" max="5122" width="20.83203125" style="36" customWidth="1"/>
    <col min="5123" max="5125" width="10.6640625" style="36" customWidth="1"/>
    <col min="5126" max="5126" width="14.6640625" style="36" customWidth="1"/>
    <col min="5127" max="5152" width="9" style="36" customWidth="1"/>
    <col min="5153" max="5376" width="8.6640625" style="36"/>
    <col min="5377" max="5377" width="9.83203125" style="36" customWidth="1"/>
    <col min="5378" max="5378" width="20.83203125" style="36" customWidth="1"/>
    <col min="5379" max="5381" width="10.6640625" style="36" customWidth="1"/>
    <col min="5382" max="5382" width="14.6640625" style="36" customWidth="1"/>
    <col min="5383" max="5408" width="9" style="36" customWidth="1"/>
    <col min="5409" max="5632" width="8.6640625" style="36"/>
    <col min="5633" max="5633" width="9.83203125" style="36" customWidth="1"/>
    <col min="5634" max="5634" width="20.83203125" style="36" customWidth="1"/>
    <col min="5635" max="5637" width="10.6640625" style="36" customWidth="1"/>
    <col min="5638" max="5638" width="14.6640625" style="36" customWidth="1"/>
    <col min="5639" max="5664" width="9" style="36" customWidth="1"/>
    <col min="5665" max="5888" width="8.6640625" style="36"/>
    <col min="5889" max="5889" width="9.83203125" style="36" customWidth="1"/>
    <col min="5890" max="5890" width="20.83203125" style="36" customWidth="1"/>
    <col min="5891" max="5893" width="10.6640625" style="36" customWidth="1"/>
    <col min="5894" max="5894" width="14.6640625" style="36" customWidth="1"/>
    <col min="5895" max="5920" width="9" style="36" customWidth="1"/>
    <col min="5921" max="6144" width="8.6640625" style="36"/>
    <col min="6145" max="6145" width="9.83203125" style="36" customWidth="1"/>
    <col min="6146" max="6146" width="20.83203125" style="36" customWidth="1"/>
    <col min="6147" max="6149" width="10.6640625" style="36" customWidth="1"/>
    <col min="6150" max="6150" width="14.6640625" style="36" customWidth="1"/>
    <col min="6151" max="6176" width="9" style="36" customWidth="1"/>
    <col min="6177" max="6400" width="8.6640625" style="36"/>
    <col min="6401" max="6401" width="9.83203125" style="36" customWidth="1"/>
    <col min="6402" max="6402" width="20.83203125" style="36" customWidth="1"/>
    <col min="6403" max="6405" width="10.6640625" style="36" customWidth="1"/>
    <col min="6406" max="6406" width="14.6640625" style="36" customWidth="1"/>
    <col min="6407" max="6432" width="9" style="36" customWidth="1"/>
    <col min="6433" max="6656" width="8.6640625" style="36"/>
    <col min="6657" max="6657" width="9.83203125" style="36" customWidth="1"/>
    <col min="6658" max="6658" width="20.83203125" style="36" customWidth="1"/>
    <col min="6659" max="6661" width="10.6640625" style="36" customWidth="1"/>
    <col min="6662" max="6662" width="14.6640625" style="36" customWidth="1"/>
    <col min="6663" max="6688" width="9" style="36" customWidth="1"/>
    <col min="6689" max="6912" width="8.6640625" style="36"/>
    <col min="6913" max="6913" width="9.83203125" style="36" customWidth="1"/>
    <col min="6914" max="6914" width="20.83203125" style="36" customWidth="1"/>
    <col min="6915" max="6917" width="10.6640625" style="36" customWidth="1"/>
    <col min="6918" max="6918" width="14.6640625" style="36" customWidth="1"/>
    <col min="6919" max="6944" width="9" style="36" customWidth="1"/>
    <col min="6945" max="7168" width="8.6640625" style="36"/>
    <col min="7169" max="7169" width="9.83203125" style="36" customWidth="1"/>
    <col min="7170" max="7170" width="20.83203125" style="36" customWidth="1"/>
    <col min="7171" max="7173" width="10.6640625" style="36" customWidth="1"/>
    <col min="7174" max="7174" width="14.6640625" style="36" customWidth="1"/>
    <col min="7175" max="7200" width="9" style="36" customWidth="1"/>
    <col min="7201" max="7424" width="8.6640625" style="36"/>
    <col min="7425" max="7425" width="9.83203125" style="36" customWidth="1"/>
    <col min="7426" max="7426" width="20.83203125" style="36" customWidth="1"/>
    <col min="7427" max="7429" width="10.6640625" style="36" customWidth="1"/>
    <col min="7430" max="7430" width="14.6640625" style="36" customWidth="1"/>
    <col min="7431" max="7456" width="9" style="36" customWidth="1"/>
    <col min="7457" max="7680" width="8.6640625" style="36"/>
    <col min="7681" max="7681" width="9.83203125" style="36" customWidth="1"/>
    <col min="7682" max="7682" width="20.83203125" style="36" customWidth="1"/>
    <col min="7683" max="7685" width="10.6640625" style="36" customWidth="1"/>
    <col min="7686" max="7686" width="14.6640625" style="36" customWidth="1"/>
    <col min="7687" max="7712" width="9" style="36" customWidth="1"/>
    <col min="7713" max="7936" width="8.6640625" style="36"/>
    <col min="7937" max="7937" width="9.83203125" style="36" customWidth="1"/>
    <col min="7938" max="7938" width="20.83203125" style="36" customWidth="1"/>
    <col min="7939" max="7941" width="10.6640625" style="36" customWidth="1"/>
    <col min="7942" max="7942" width="14.6640625" style="36" customWidth="1"/>
    <col min="7943" max="7968" width="9" style="36" customWidth="1"/>
    <col min="7969" max="8192" width="8.6640625" style="36"/>
    <col min="8193" max="8193" width="9.83203125" style="36" customWidth="1"/>
    <col min="8194" max="8194" width="20.83203125" style="36" customWidth="1"/>
    <col min="8195" max="8197" width="10.6640625" style="36" customWidth="1"/>
    <col min="8198" max="8198" width="14.6640625" style="36" customWidth="1"/>
    <col min="8199" max="8224" width="9" style="36" customWidth="1"/>
    <col min="8225" max="8448" width="8.6640625" style="36"/>
    <col min="8449" max="8449" width="9.83203125" style="36" customWidth="1"/>
    <col min="8450" max="8450" width="20.83203125" style="36" customWidth="1"/>
    <col min="8451" max="8453" width="10.6640625" style="36" customWidth="1"/>
    <col min="8454" max="8454" width="14.6640625" style="36" customWidth="1"/>
    <col min="8455" max="8480" width="9" style="36" customWidth="1"/>
    <col min="8481" max="8704" width="8.6640625" style="36"/>
    <col min="8705" max="8705" width="9.83203125" style="36" customWidth="1"/>
    <col min="8706" max="8706" width="20.83203125" style="36" customWidth="1"/>
    <col min="8707" max="8709" width="10.6640625" style="36" customWidth="1"/>
    <col min="8710" max="8710" width="14.6640625" style="36" customWidth="1"/>
    <col min="8711" max="8736" width="9" style="36" customWidth="1"/>
    <col min="8737" max="8960" width="8.6640625" style="36"/>
    <col min="8961" max="8961" width="9.83203125" style="36" customWidth="1"/>
    <col min="8962" max="8962" width="20.83203125" style="36" customWidth="1"/>
    <col min="8963" max="8965" width="10.6640625" style="36" customWidth="1"/>
    <col min="8966" max="8966" width="14.6640625" style="36" customWidth="1"/>
    <col min="8967" max="8992" width="9" style="36" customWidth="1"/>
    <col min="8993" max="9216" width="8.6640625" style="36"/>
    <col min="9217" max="9217" width="9.83203125" style="36" customWidth="1"/>
    <col min="9218" max="9218" width="20.83203125" style="36" customWidth="1"/>
    <col min="9219" max="9221" width="10.6640625" style="36" customWidth="1"/>
    <col min="9222" max="9222" width="14.6640625" style="36" customWidth="1"/>
    <col min="9223" max="9248" width="9" style="36" customWidth="1"/>
    <col min="9249" max="9472" width="8.6640625" style="36"/>
    <col min="9473" max="9473" width="9.83203125" style="36" customWidth="1"/>
    <col min="9474" max="9474" width="20.83203125" style="36" customWidth="1"/>
    <col min="9475" max="9477" width="10.6640625" style="36" customWidth="1"/>
    <col min="9478" max="9478" width="14.6640625" style="36" customWidth="1"/>
    <col min="9479" max="9504" width="9" style="36" customWidth="1"/>
    <col min="9505" max="9728" width="8.6640625" style="36"/>
    <col min="9729" max="9729" width="9.83203125" style="36" customWidth="1"/>
    <col min="9730" max="9730" width="20.83203125" style="36" customWidth="1"/>
    <col min="9731" max="9733" width="10.6640625" style="36" customWidth="1"/>
    <col min="9734" max="9734" width="14.6640625" style="36" customWidth="1"/>
    <col min="9735" max="9760" width="9" style="36" customWidth="1"/>
    <col min="9761" max="9984" width="8.6640625" style="36"/>
    <col min="9985" max="9985" width="9.83203125" style="36" customWidth="1"/>
    <col min="9986" max="9986" width="20.83203125" style="36" customWidth="1"/>
    <col min="9987" max="9989" width="10.6640625" style="36" customWidth="1"/>
    <col min="9990" max="9990" width="14.6640625" style="36" customWidth="1"/>
    <col min="9991" max="10016" width="9" style="36" customWidth="1"/>
    <col min="10017" max="10240" width="8.6640625" style="36"/>
    <col min="10241" max="10241" width="9.83203125" style="36" customWidth="1"/>
    <col min="10242" max="10242" width="20.83203125" style="36" customWidth="1"/>
    <col min="10243" max="10245" width="10.6640625" style="36" customWidth="1"/>
    <col min="10246" max="10246" width="14.6640625" style="36" customWidth="1"/>
    <col min="10247" max="10272" width="9" style="36" customWidth="1"/>
    <col min="10273" max="10496" width="8.6640625" style="36"/>
    <col min="10497" max="10497" width="9.83203125" style="36" customWidth="1"/>
    <col min="10498" max="10498" width="20.83203125" style="36" customWidth="1"/>
    <col min="10499" max="10501" width="10.6640625" style="36" customWidth="1"/>
    <col min="10502" max="10502" width="14.6640625" style="36" customWidth="1"/>
    <col min="10503" max="10528" width="9" style="36" customWidth="1"/>
    <col min="10529" max="10752" width="8.6640625" style="36"/>
    <col min="10753" max="10753" width="9.83203125" style="36" customWidth="1"/>
    <col min="10754" max="10754" width="20.83203125" style="36" customWidth="1"/>
    <col min="10755" max="10757" width="10.6640625" style="36" customWidth="1"/>
    <col min="10758" max="10758" width="14.6640625" style="36" customWidth="1"/>
    <col min="10759" max="10784" width="9" style="36" customWidth="1"/>
    <col min="10785" max="11008" width="8.6640625" style="36"/>
    <col min="11009" max="11009" width="9.83203125" style="36" customWidth="1"/>
    <col min="11010" max="11010" width="20.83203125" style="36" customWidth="1"/>
    <col min="11011" max="11013" width="10.6640625" style="36" customWidth="1"/>
    <col min="11014" max="11014" width="14.6640625" style="36" customWidth="1"/>
    <col min="11015" max="11040" width="9" style="36" customWidth="1"/>
    <col min="11041" max="11264" width="8.6640625" style="36"/>
    <col min="11265" max="11265" width="9.83203125" style="36" customWidth="1"/>
    <col min="11266" max="11266" width="20.83203125" style="36" customWidth="1"/>
    <col min="11267" max="11269" width="10.6640625" style="36" customWidth="1"/>
    <col min="11270" max="11270" width="14.6640625" style="36" customWidth="1"/>
    <col min="11271" max="11296" width="9" style="36" customWidth="1"/>
    <col min="11297" max="11520" width="8.6640625" style="36"/>
    <col min="11521" max="11521" width="9.83203125" style="36" customWidth="1"/>
    <col min="11522" max="11522" width="20.83203125" style="36" customWidth="1"/>
    <col min="11523" max="11525" width="10.6640625" style="36" customWidth="1"/>
    <col min="11526" max="11526" width="14.6640625" style="36" customWidth="1"/>
    <col min="11527" max="11552" width="9" style="36" customWidth="1"/>
    <col min="11553" max="11776" width="8.6640625" style="36"/>
    <col min="11777" max="11777" width="9.83203125" style="36" customWidth="1"/>
    <col min="11778" max="11778" width="20.83203125" style="36" customWidth="1"/>
    <col min="11779" max="11781" width="10.6640625" style="36" customWidth="1"/>
    <col min="11782" max="11782" width="14.6640625" style="36" customWidth="1"/>
    <col min="11783" max="11808" width="9" style="36" customWidth="1"/>
    <col min="11809" max="12032" width="8.6640625" style="36"/>
    <col min="12033" max="12033" width="9.83203125" style="36" customWidth="1"/>
    <col min="12034" max="12034" width="20.83203125" style="36" customWidth="1"/>
    <col min="12035" max="12037" width="10.6640625" style="36" customWidth="1"/>
    <col min="12038" max="12038" width="14.6640625" style="36" customWidth="1"/>
    <col min="12039" max="12064" width="9" style="36" customWidth="1"/>
    <col min="12065" max="12288" width="8.6640625" style="36"/>
    <col min="12289" max="12289" width="9.83203125" style="36" customWidth="1"/>
    <col min="12290" max="12290" width="20.83203125" style="36" customWidth="1"/>
    <col min="12291" max="12293" width="10.6640625" style="36" customWidth="1"/>
    <col min="12294" max="12294" width="14.6640625" style="36" customWidth="1"/>
    <col min="12295" max="12320" width="9" style="36" customWidth="1"/>
    <col min="12321" max="12544" width="8.6640625" style="36"/>
    <col min="12545" max="12545" width="9.83203125" style="36" customWidth="1"/>
    <col min="12546" max="12546" width="20.83203125" style="36" customWidth="1"/>
    <col min="12547" max="12549" width="10.6640625" style="36" customWidth="1"/>
    <col min="12550" max="12550" width="14.6640625" style="36" customWidth="1"/>
    <col min="12551" max="12576" width="9" style="36" customWidth="1"/>
    <col min="12577" max="12800" width="8.6640625" style="36"/>
    <col min="12801" max="12801" width="9.83203125" style="36" customWidth="1"/>
    <col min="12802" max="12802" width="20.83203125" style="36" customWidth="1"/>
    <col min="12803" max="12805" width="10.6640625" style="36" customWidth="1"/>
    <col min="12806" max="12806" width="14.6640625" style="36" customWidth="1"/>
    <col min="12807" max="12832" width="9" style="36" customWidth="1"/>
    <col min="12833" max="13056" width="8.6640625" style="36"/>
    <col min="13057" max="13057" width="9.83203125" style="36" customWidth="1"/>
    <col min="13058" max="13058" width="20.83203125" style="36" customWidth="1"/>
    <col min="13059" max="13061" width="10.6640625" style="36" customWidth="1"/>
    <col min="13062" max="13062" width="14.6640625" style="36" customWidth="1"/>
    <col min="13063" max="13088" width="9" style="36" customWidth="1"/>
    <col min="13089" max="13312" width="8.6640625" style="36"/>
    <col min="13313" max="13313" width="9.83203125" style="36" customWidth="1"/>
    <col min="13314" max="13314" width="20.83203125" style="36" customWidth="1"/>
    <col min="13315" max="13317" width="10.6640625" style="36" customWidth="1"/>
    <col min="13318" max="13318" width="14.6640625" style="36" customWidth="1"/>
    <col min="13319" max="13344" width="9" style="36" customWidth="1"/>
    <col min="13345" max="13568" width="8.6640625" style="36"/>
    <col min="13569" max="13569" width="9.83203125" style="36" customWidth="1"/>
    <col min="13570" max="13570" width="20.83203125" style="36" customWidth="1"/>
    <col min="13571" max="13573" width="10.6640625" style="36" customWidth="1"/>
    <col min="13574" max="13574" width="14.6640625" style="36" customWidth="1"/>
    <col min="13575" max="13600" width="9" style="36" customWidth="1"/>
    <col min="13601" max="13824" width="8.6640625" style="36"/>
    <col min="13825" max="13825" width="9.83203125" style="36" customWidth="1"/>
    <col min="13826" max="13826" width="20.83203125" style="36" customWidth="1"/>
    <col min="13827" max="13829" width="10.6640625" style="36" customWidth="1"/>
    <col min="13830" max="13830" width="14.6640625" style="36" customWidth="1"/>
    <col min="13831" max="13856" width="9" style="36" customWidth="1"/>
    <col min="13857" max="14080" width="8.6640625" style="36"/>
    <col min="14081" max="14081" width="9.83203125" style="36" customWidth="1"/>
    <col min="14082" max="14082" width="20.83203125" style="36" customWidth="1"/>
    <col min="14083" max="14085" width="10.6640625" style="36" customWidth="1"/>
    <col min="14086" max="14086" width="14.6640625" style="36" customWidth="1"/>
    <col min="14087" max="14112" width="9" style="36" customWidth="1"/>
    <col min="14113" max="14336" width="8.6640625" style="36"/>
    <col min="14337" max="14337" width="9.83203125" style="36" customWidth="1"/>
    <col min="14338" max="14338" width="20.83203125" style="36" customWidth="1"/>
    <col min="14339" max="14341" width="10.6640625" style="36" customWidth="1"/>
    <col min="14342" max="14342" width="14.6640625" style="36" customWidth="1"/>
    <col min="14343" max="14368" width="9" style="36" customWidth="1"/>
    <col min="14369" max="14592" width="8.6640625" style="36"/>
    <col min="14593" max="14593" width="9.83203125" style="36" customWidth="1"/>
    <col min="14594" max="14594" width="20.83203125" style="36" customWidth="1"/>
    <col min="14595" max="14597" width="10.6640625" style="36" customWidth="1"/>
    <col min="14598" max="14598" width="14.6640625" style="36" customWidth="1"/>
    <col min="14599" max="14624" width="9" style="36" customWidth="1"/>
    <col min="14625" max="14848" width="8.6640625" style="36"/>
    <col min="14849" max="14849" width="9.83203125" style="36" customWidth="1"/>
    <col min="14850" max="14850" width="20.83203125" style="36" customWidth="1"/>
    <col min="14851" max="14853" width="10.6640625" style="36" customWidth="1"/>
    <col min="14854" max="14854" width="14.6640625" style="36" customWidth="1"/>
    <col min="14855" max="14880" width="9" style="36" customWidth="1"/>
    <col min="14881" max="15104" width="8.6640625" style="36"/>
    <col min="15105" max="15105" width="9.83203125" style="36" customWidth="1"/>
    <col min="15106" max="15106" width="20.83203125" style="36" customWidth="1"/>
    <col min="15107" max="15109" width="10.6640625" style="36" customWidth="1"/>
    <col min="15110" max="15110" width="14.6640625" style="36" customWidth="1"/>
    <col min="15111" max="15136" width="9" style="36" customWidth="1"/>
    <col min="15137" max="15360" width="8.6640625" style="36"/>
    <col min="15361" max="15361" width="9.83203125" style="36" customWidth="1"/>
    <col min="15362" max="15362" width="20.83203125" style="36" customWidth="1"/>
    <col min="15363" max="15365" width="10.6640625" style="36" customWidth="1"/>
    <col min="15366" max="15366" width="14.6640625" style="36" customWidth="1"/>
    <col min="15367" max="15392" width="9" style="36" customWidth="1"/>
    <col min="15393" max="15616" width="8.6640625" style="36"/>
    <col min="15617" max="15617" width="9.83203125" style="36" customWidth="1"/>
    <col min="15618" max="15618" width="20.83203125" style="36" customWidth="1"/>
    <col min="15619" max="15621" width="10.6640625" style="36" customWidth="1"/>
    <col min="15622" max="15622" width="14.6640625" style="36" customWidth="1"/>
    <col min="15623" max="15648" width="9" style="36" customWidth="1"/>
    <col min="15649" max="15872" width="8.6640625" style="36"/>
    <col min="15873" max="15873" width="9.83203125" style="36" customWidth="1"/>
    <col min="15874" max="15874" width="20.83203125" style="36" customWidth="1"/>
    <col min="15875" max="15877" width="10.6640625" style="36" customWidth="1"/>
    <col min="15878" max="15878" width="14.6640625" style="36" customWidth="1"/>
    <col min="15879" max="15904" width="9" style="36" customWidth="1"/>
    <col min="15905" max="16128" width="8.6640625" style="36"/>
    <col min="16129" max="16129" width="9.83203125" style="36" customWidth="1"/>
    <col min="16130" max="16130" width="20.83203125" style="36" customWidth="1"/>
    <col min="16131" max="16133" width="10.6640625" style="36" customWidth="1"/>
    <col min="16134" max="16134" width="14.6640625" style="36" customWidth="1"/>
    <col min="16135" max="16160" width="9" style="36" customWidth="1"/>
    <col min="16161" max="16384" width="8.6640625" style="36"/>
  </cols>
  <sheetData>
    <row r="1" spans="1:6" ht="25" customHeight="1" x14ac:dyDescent="0.15">
      <c r="A1" s="187" t="s">
        <v>125</v>
      </c>
      <c r="B1" s="187"/>
      <c r="C1" s="187"/>
      <c r="D1" s="187"/>
      <c r="E1" s="38"/>
      <c r="F1" s="39"/>
    </row>
    <row r="2" spans="1:6" ht="29.25" customHeight="1" x14ac:dyDescent="0.15">
      <c r="A2" s="188" t="s">
        <v>126</v>
      </c>
      <c r="B2" s="188"/>
      <c r="C2" s="188"/>
      <c r="D2" s="188"/>
      <c r="E2" s="188"/>
      <c r="F2" s="188"/>
    </row>
    <row r="3" spans="1:6" s="35" customFormat="1" ht="29.25" customHeight="1" x14ac:dyDescent="0.15">
      <c r="A3" s="188" t="s">
        <v>127</v>
      </c>
      <c r="B3" s="188"/>
      <c r="C3" s="188"/>
      <c r="D3" s="188"/>
      <c r="E3" s="188"/>
      <c r="F3" s="188"/>
    </row>
    <row r="4" spans="1:6" s="35" customFormat="1" ht="29.25" customHeight="1" x14ac:dyDescent="0.15">
      <c r="A4" s="188" t="s">
        <v>128</v>
      </c>
      <c r="B4" s="188"/>
      <c r="C4" s="188"/>
      <c r="D4" s="188"/>
      <c r="E4" s="40"/>
      <c r="F4" s="41"/>
    </row>
    <row r="5" spans="1:6" ht="30" customHeight="1" x14ac:dyDescent="0.15">
      <c r="A5" s="42" t="s">
        <v>129</v>
      </c>
      <c r="B5" s="189" t="s">
        <v>130</v>
      </c>
      <c r="C5" s="189"/>
      <c r="D5" s="189"/>
      <c r="E5" s="189"/>
      <c r="F5" s="43" t="s">
        <v>131</v>
      </c>
    </row>
    <row r="6" spans="1:6" ht="30" customHeight="1" x14ac:dyDescent="0.15">
      <c r="A6" s="44">
        <v>1</v>
      </c>
      <c r="B6" s="190" t="s">
        <v>74</v>
      </c>
      <c r="C6" s="191"/>
      <c r="D6" s="191"/>
      <c r="E6" s="191"/>
      <c r="F6" s="45">
        <f>'100章'!F14</f>
        <v>5000</v>
      </c>
    </row>
    <row r="7" spans="1:6" ht="30" customHeight="1" x14ac:dyDescent="0.15">
      <c r="A7" s="192" t="s">
        <v>132</v>
      </c>
      <c r="B7" s="193"/>
      <c r="C7" s="193"/>
      <c r="D7" s="193"/>
      <c r="E7" s="193"/>
      <c r="F7" s="46">
        <f>SUM(F6:F6)</f>
        <v>5000</v>
      </c>
    </row>
    <row r="8" spans="1:6" ht="16" x14ac:dyDescent="0.15">
      <c r="A8" s="47"/>
    </row>
  </sheetData>
  <sheetProtection password="D10D" sheet="1" objects="1" scenarios="1"/>
  <mergeCells count="7">
    <mergeCell ref="B6:E6"/>
    <mergeCell ref="A7:E7"/>
    <mergeCell ref="A1:D1"/>
    <mergeCell ref="A2:F2"/>
    <mergeCell ref="A3:F3"/>
    <mergeCell ref="A4:D4"/>
    <mergeCell ref="B5:E5"/>
  </mergeCells>
  <phoneticPr fontId="67" type="noConversion"/>
  <printOptions horizontalCentered="1"/>
  <pageMargins left="0.70763888888888904" right="0.70763888888888904" top="0.78680555555555598" bottom="0.78680555555555598" header="0.31388888888888899" footer="0.31388888888888899"/>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Zeros="0" workbookViewId="0">
      <selection activeCell="E8" sqref="E8"/>
    </sheetView>
  </sheetViews>
  <sheetFormatPr baseColWidth="10" defaultColWidth="8.6640625" defaultRowHeight="20" customHeight="1" x14ac:dyDescent="0.15"/>
  <cols>
    <col min="1" max="2" width="12.6640625" style="17" customWidth="1"/>
    <col min="3" max="3" width="35.6640625" style="17" customWidth="1"/>
    <col min="4" max="4" width="20.6640625" style="18" customWidth="1"/>
    <col min="5" max="5" width="14.6640625" style="17" customWidth="1"/>
    <col min="6" max="7" width="10.33203125" style="17" customWidth="1"/>
    <col min="8" max="28" width="9" style="17" customWidth="1"/>
    <col min="29" max="16384" width="8.6640625" style="17"/>
  </cols>
  <sheetData>
    <row r="1" spans="1:7" s="13" customFormat="1" ht="33" customHeight="1" x14ac:dyDescent="0.15">
      <c r="A1" s="194" t="s">
        <v>133</v>
      </c>
      <c r="B1" s="194"/>
      <c r="C1" s="194"/>
      <c r="D1" s="194"/>
    </row>
    <row r="2" spans="1:7" s="13" customFormat="1" ht="33" customHeight="1" x14ac:dyDescent="0.15">
      <c r="A2" s="195" t="s">
        <v>50</v>
      </c>
      <c r="B2" s="195"/>
      <c r="C2" s="195"/>
      <c r="D2" s="195"/>
    </row>
    <row r="3" spans="1:7" s="16" customFormat="1" ht="30" customHeight="1" x14ac:dyDescent="0.15">
      <c r="A3" s="19" t="s">
        <v>129</v>
      </c>
      <c r="B3" s="20" t="s">
        <v>134</v>
      </c>
      <c r="C3" s="20" t="s">
        <v>135</v>
      </c>
      <c r="D3" s="21" t="s">
        <v>131</v>
      </c>
    </row>
    <row r="4" spans="1:7" ht="30" customHeight="1" x14ac:dyDescent="0.15">
      <c r="A4" s="22">
        <v>1</v>
      </c>
      <c r="B4" s="23">
        <v>100</v>
      </c>
      <c r="C4" s="23" t="s">
        <v>136</v>
      </c>
      <c r="D4" s="24">
        <f>'100章'!F18</f>
        <v>42620</v>
      </c>
    </row>
    <row r="5" spans="1:7" ht="30" customHeight="1" x14ac:dyDescent="0.15">
      <c r="A5" s="22">
        <v>2</v>
      </c>
      <c r="B5" s="25">
        <v>600</v>
      </c>
      <c r="C5" s="25" t="s">
        <v>137</v>
      </c>
      <c r="D5" s="24">
        <f>'600章'!F8</f>
        <v>0</v>
      </c>
      <c r="E5" s="26"/>
      <c r="F5" s="26"/>
    </row>
    <row r="6" spans="1:7" ht="30" customHeight="1" x14ac:dyDescent="0.15">
      <c r="A6" s="22">
        <v>3</v>
      </c>
      <c r="B6" s="196" t="s">
        <v>138</v>
      </c>
      <c r="C6" s="196"/>
      <c r="D6" s="24">
        <f>SUM(D4:D5)</f>
        <v>42620</v>
      </c>
      <c r="F6" s="27"/>
      <c r="G6" s="27"/>
    </row>
    <row r="7" spans="1:7" ht="30" customHeight="1" x14ac:dyDescent="0.15">
      <c r="A7" s="22">
        <v>4</v>
      </c>
      <c r="B7" s="196" t="s">
        <v>139</v>
      </c>
      <c r="C7" s="196"/>
      <c r="D7" s="24">
        <f>暂估价表!F7</f>
        <v>5000</v>
      </c>
      <c r="G7" s="26"/>
    </row>
    <row r="8" spans="1:7" ht="30" customHeight="1" x14ac:dyDescent="0.15">
      <c r="A8" s="22">
        <v>5</v>
      </c>
      <c r="B8" s="197" t="s">
        <v>140</v>
      </c>
      <c r="C8" s="197"/>
      <c r="D8" s="28">
        <f>'100章'!F13</f>
        <v>37620</v>
      </c>
      <c r="G8" s="26"/>
    </row>
    <row r="9" spans="1:7" ht="30" customHeight="1" x14ac:dyDescent="0.15">
      <c r="A9" s="22">
        <v>6</v>
      </c>
      <c r="B9" s="197" t="s">
        <v>141</v>
      </c>
      <c r="C9" s="197"/>
      <c r="D9" s="28">
        <f>D6-D7-D8</f>
        <v>0</v>
      </c>
      <c r="F9" s="29"/>
      <c r="G9" s="29"/>
    </row>
    <row r="10" spans="1:7" ht="30" customHeight="1" x14ac:dyDescent="0.15">
      <c r="A10" s="22">
        <v>7</v>
      </c>
      <c r="B10" s="197" t="s">
        <v>142</v>
      </c>
      <c r="C10" s="197"/>
      <c r="D10" s="28">
        <f>计日工!C28</f>
        <v>0</v>
      </c>
      <c r="F10" s="30"/>
      <c r="G10" s="30"/>
    </row>
    <row r="11" spans="1:7" ht="30" customHeight="1" x14ac:dyDescent="0.15">
      <c r="A11" s="22">
        <v>8</v>
      </c>
      <c r="B11" s="198" t="s">
        <v>143</v>
      </c>
      <c r="C11" s="198"/>
      <c r="D11" s="31">
        <f>D9+D10</f>
        <v>0</v>
      </c>
    </row>
    <row r="12" spans="1:7" ht="30" customHeight="1" x14ac:dyDescent="0.15">
      <c r="A12" s="22">
        <v>9</v>
      </c>
      <c r="B12" s="199" t="s">
        <v>144</v>
      </c>
      <c r="C12" s="198"/>
      <c r="D12" s="24">
        <f>ROUND(D6*5%,0)</f>
        <v>2131</v>
      </c>
    </row>
    <row r="13" spans="1:7" ht="30" customHeight="1" x14ac:dyDescent="0.15">
      <c r="A13" s="32">
        <v>10</v>
      </c>
      <c r="B13" s="200" t="s">
        <v>145</v>
      </c>
      <c r="C13" s="200"/>
      <c r="D13" s="33">
        <f>D6+D10+D12</f>
        <v>44751</v>
      </c>
    </row>
    <row r="15" spans="1:7" ht="20" customHeight="1" x14ac:dyDescent="0.15">
      <c r="E15" s="34"/>
    </row>
  </sheetData>
  <sheetProtection password="D10D" sheet="1" objects="1" scenarios="1"/>
  <mergeCells count="10">
    <mergeCell ref="B9:C9"/>
    <mergeCell ref="B10:C10"/>
    <mergeCell ref="B11:C11"/>
    <mergeCell ref="B12:C12"/>
    <mergeCell ref="B13:C13"/>
    <mergeCell ref="A1:D1"/>
    <mergeCell ref="A2:D2"/>
    <mergeCell ref="B6:C6"/>
    <mergeCell ref="B7:C7"/>
    <mergeCell ref="B8:C8"/>
  </mergeCells>
  <phoneticPr fontId="67" type="noConversion"/>
  <printOptions horizontalCentered="1"/>
  <pageMargins left="0.70763888888888904" right="0.70763888888888904" top="0.78680555555555598" bottom="0.78680555555555598" header="0.31388888888888899" footer="0.31388888888888899"/>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11" sqref="A11"/>
    </sheetView>
  </sheetViews>
  <sheetFormatPr baseColWidth="10" defaultColWidth="9" defaultRowHeight="14" x14ac:dyDescent="0.15"/>
  <cols>
    <col min="1" max="1" width="81" style="13" customWidth="1"/>
    <col min="2" max="256" width="9" style="13"/>
    <col min="257" max="257" width="81" style="13" customWidth="1"/>
    <col min="258" max="512" width="9" style="13"/>
    <col min="513" max="513" width="81" style="13" customWidth="1"/>
    <col min="514" max="768" width="9" style="13"/>
    <col min="769" max="769" width="81" style="13" customWidth="1"/>
    <col min="770" max="1024" width="9" style="13"/>
    <col min="1025" max="1025" width="81" style="13" customWidth="1"/>
    <col min="1026" max="1280" width="9" style="13"/>
    <col min="1281" max="1281" width="81" style="13" customWidth="1"/>
    <col min="1282" max="1536" width="9" style="13"/>
    <col min="1537" max="1537" width="81" style="13" customWidth="1"/>
    <col min="1538" max="1792" width="9" style="13"/>
    <col min="1793" max="1793" width="81" style="13" customWidth="1"/>
    <col min="1794" max="2048" width="9" style="13"/>
    <col min="2049" max="2049" width="81" style="13" customWidth="1"/>
    <col min="2050" max="2304" width="9" style="13"/>
    <col min="2305" max="2305" width="81" style="13" customWidth="1"/>
    <col min="2306" max="2560" width="9" style="13"/>
    <col min="2561" max="2561" width="81" style="13" customWidth="1"/>
    <col min="2562" max="2816" width="9" style="13"/>
    <col min="2817" max="2817" width="81" style="13" customWidth="1"/>
    <col min="2818" max="3072" width="9" style="13"/>
    <col min="3073" max="3073" width="81" style="13" customWidth="1"/>
    <col min="3074" max="3328" width="9" style="13"/>
    <col min="3329" max="3329" width="81" style="13" customWidth="1"/>
    <col min="3330" max="3584" width="9" style="13"/>
    <col min="3585" max="3585" width="81" style="13" customWidth="1"/>
    <col min="3586" max="3840" width="9" style="13"/>
    <col min="3841" max="3841" width="81" style="13" customWidth="1"/>
    <col min="3842" max="4096" width="9" style="13"/>
    <col min="4097" max="4097" width="81" style="13" customWidth="1"/>
    <col min="4098" max="4352" width="9" style="13"/>
    <col min="4353" max="4353" width="81" style="13" customWidth="1"/>
    <col min="4354" max="4608" width="9" style="13"/>
    <col min="4609" max="4609" width="81" style="13" customWidth="1"/>
    <col min="4610" max="4864" width="9" style="13"/>
    <col min="4865" max="4865" width="81" style="13" customWidth="1"/>
    <col min="4866" max="5120" width="9" style="13"/>
    <col min="5121" max="5121" width="81" style="13" customWidth="1"/>
    <col min="5122" max="5376" width="9" style="13"/>
    <col min="5377" max="5377" width="81" style="13" customWidth="1"/>
    <col min="5378" max="5632" width="9" style="13"/>
    <col min="5633" max="5633" width="81" style="13" customWidth="1"/>
    <col min="5634" max="5888" width="9" style="13"/>
    <col min="5889" max="5889" width="81" style="13" customWidth="1"/>
    <col min="5890" max="6144" width="9" style="13"/>
    <col min="6145" max="6145" width="81" style="13" customWidth="1"/>
    <col min="6146" max="6400" width="9" style="13"/>
    <col min="6401" max="6401" width="81" style="13" customWidth="1"/>
    <col min="6402" max="6656" width="9" style="13"/>
    <col min="6657" max="6657" width="81" style="13" customWidth="1"/>
    <col min="6658" max="6912" width="9" style="13"/>
    <col min="6913" max="6913" width="81" style="13" customWidth="1"/>
    <col min="6914" max="7168" width="9" style="13"/>
    <col min="7169" max="7169" width="81" style="13" customWidth="1"/>
    <col min="7170" max="7424" width="9" style="13"/>
    <col min="7425" max="7425" width="81" style="13" customWidth="1"/>
    <col min="7426" max="7680" width="9" style="13"/>
    <col min="7681" max="7681" width="81" style="13" customWidth="1"/>
    <col min="7682" max="7936" width="9" style="13"/>
    <col min="7937" max="7937" width="81" style="13" customWidth="1"/>
    <col min="7938" max="8192" width="9" style="13"/>
    <col min="8193" max="8193" width="81" style="13" customWidth="1"/>
    <col min="8194" max="8448" width="9" style="13"/>
    <col min="8449" max="8449" width="81" style="13" customWidth="1"/>
    <col min="8450" max="8704" width="9" style="13"/>
    <col min="8705" max="8705" width="81" style="13" customWidth="1"/>
    <col min="8706" max="8960" width="9" style="13"/>
    <col min="8961" max="8961" width="81" style="13" customWidth="1"/>
    <col min="8962" max="9216" width="9" style="13"/>
    <col min="9217" max="9217" width="81" style="13" customWidth="1"/>
    <col min="9218" max="9472" width="9" style="13"/>
    <col min="9473" max="9473" width="81" style="13" customWidth="1"/>
    <col min="9474" max="9728" width="9" style="13"/>
    <col min="9729" max="9729" width="81" style="13" customWidth="1"/>
    <col min="9730" max="9984" width="9" style="13"/>
    <col min="9985" max="9985" width="81" style="13" customWidth="1"/>
    <col min="9986" max="10240" width="9" style="13"/>
    <col min="10241" max="10241" width="81" style="13" customWidth="1"/>
    <col min="10242" max="10496" width="9" style="13"/>
    <col min="10497" max="10497" width="81" style="13" customWidth="1"/>
    <col min="10498" max="10752" width="9" style="13"/>
    <col min="10753" max="10753" width="81" style="13" customWidth="1"/>
    <col min="10754" max="11008" width="9" style="13"/>
    <col min="11009" max="11009" width="81" style="13" customWidth="1"/>
    <col min="11010" max="11264" width="9" style="13"/>
    <col min="11265" max="11265" width="81" style="13" customWidth="1"/>
    <col min="11266" max="11520" width="9" style="13"/>
    <col min="11521" max="11521" width="81" style="13" customWidth="1"/>
    <col min="11522" max="11776" width="9" style="13"/>
    <col min="11777" max="11777" width="81" style="13" customWidth="1"/>
    <col min="11778" max="12032" width="9" style="13"/>
    <col min="12033" max="12033" width="81" style="13" customWidth="1"/>
    <col min="12034" max="12288" width="9" style="13"/>
    <col min="12289" max="12289" width="81" style="13" customWidth="1"/>
    <col min="12290" max="12544" width="9" style="13"/>
    <col min="12545" max="12545" width="81" style="13" customWidth="1"/>
    <col min="12546" max="12800" width="9" style="13"/>
    <col min="12801" max="12801" width="81" style="13" customWidth="1"/>
    <col min="12802" max="13056" width="9" style="13"/>
    <col min="13057" max="13057" width="81" style="13" customWidth="1"/>
    <col min="13058" max="13312" width="9" style="13"/>
    <col min="13313" max="13313" width="81" style="13" customWidth="1"/>
    <col min="13314" max="13568" width="9" style="13"/>
    <col min="13569" max="13569" width="81" style="13" customWidth="1"/>
    <col min="13570" max="13824" width="9" style="13"/>
    <col min="13825" max="13825" width="81" style="13" customWidth="1"/>
    <col min="13826" max="14080" width="9" style="13"/>
    <col min="14081" max="14081" width="81" style="13" customWidth="1"/>
    <col min="14082" max="14336" width="9" style="13"/>
    <col min="14337" max="14337" width="81" style="13" customWidth="1"/>
    <col min="14338" max="14592" width="9" style="13"/>
    <col min="14593" max="14593" width="81" style="13" customWidth="1"/>
    <col min="14594" max="14848" width="9" style="13"/>
    <col min="14849" max="14849" width="81" style="13" customWidth="1"/>
    <col min="14850" max="15104" width="9" style="13"/>
    <col min="15105" max="15105" width="81" style="13" customWidth="1"/>
    <col min="15106" max="15360" width="9" style="13"/>
    <col min="15361" max="15361" width="81" style="13" customWidth="1"/>
    <col min="15362" max="15616" width="9" style="13"/>
    <col min="15617" max="15617" width="81" style="13" customWidth="1"/>
    <col min="15618" max="15872" width="9" style="13"/>
    <col min="15873" max="15873" width="81" style="13" customWidth="1"/>
    <col min="15874" max="16128" width="9" style="13"/>
    <col min="16129" max="16129" width="81" style="13" customWidth="1"/>
    <col min="16130" max="16384" width="9" style="13"/>
  </cols>
  <sheetData>
    <row r="1" spans="1:1" ht="25" customHeight="1" x14ac:dyDescent="0.15">
      <c r="A1" s="14" t="s">
        <v>146</v>
      </c>
    </row>
    <row r="2" spans="1:1" ht="85.5" customHeight="1" x14ac:dyDescent="0.15">
      <c r="A2" s="15" t="s">
        <v>147</v>
      </c>
    </row>
    <row r="3" spans="1:1" ht="40.5" customHeight="1" x14ac:dyDescent="0.15">
      <c r="A3" s="15" t="s">
        <v>148</v>
      </c>
    </row>
  </sheetData>
  <sheetProtection sheet="1" objects="1" scenarios="1"/>
  <phoneticPr fontId="67" type="noConversion"/>
  <printOptions horizontalCentered="1"/>
  <pageMargins left="0.70763888888888904" right="0.70763888888888904" top="0.74791666666666701" bottom="0.74791666666666701" header="0.31388888888888899" footer="0.31388888888888899"/>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Zeros="0" workbookViewId="0">
      <selection activeCell="G7" sqref="G7"/>
    </sheetView>
  </sheetViews>
  <sheetFormatPr baseColWidth="10" defaultColWidth="9" defaultRowHeight="16" x14ac:dyDescent="0.15"/>
  <cols>
    <col min="1" max="1" width="10.1640625" style="1" customWidth="1"/>
    <col min="2" max="2" width="31.6640625" style="2" customWidth="1"/>
    <col min="3" max="3" width="29.5" style="1" customWidth="1"/>
    <col min="4" max="4" width="12.6640625" style="1" customWidth="1"/>
    <col min="5" max="16384" width="9" style="1"/>
  </cols>
  <sheetData>
    <row r="1" spans="1:4" ht="30" customHeight="1" x14ac:dyDescent="0.15">
      <c r="A1" s="201" t="s">
        <v>149</v>
      </c>
      <c r="B1" s="201"/>
      <c r="C1" s="201"/>
      <c r="D1" s="201"/>
    </row>
    <row r="2" spans="1:4" ht="41.25" customHeight="1" x14ac:dyDescent="0.15">
      <c r="A2" s="3" t="s">
        <v>129</v>
      </c>
      <c r="B2" s="4" t="s">
        <v>150</v>
      </c>
      <c r="C2" s="4" t="s">
        <v>151</v>
      </c>
      <c r="D2" s="5" t="s">
        <v>152</v>
      </c>
    </row>
    <row r="3" spans="1:4" ht="41.25" customHeight="1" x14ac:dyDescent="0.15">
      <c r="A3" s="6">
        <v>1</v>
      </c>
      <c r="B3" s="7" t="s">
        <v>153</v>
      </c>
      <c r="C3" s="8"/>
      <c r="D3" s="9"/>
    </row>
    <row r="4" spans="1:4" ht="41.25" customHeight="1" x14ac:dyDescent="0.15">
      <c r="A4" s="10">
        <v>2</v>
      </c>
      <c r="B4" s="7" t="s">
        <v>154</v>
      </c>
      <c r="C4" s="8"/>
      <c r="D4" s="9"/>
    </row>
    <row r="5" spans="1:4" ht="41.25" customHeight="1" x14ac:dyDescent="0.15">
      <c r="A5" s="10">
        <v>3</v>
      </c>
      <c r="B5" s="7" t="s">
        <v>155</v>
      </c>
      <c r="C5" s="8"/>
      <c r="D5" s="9"/>
    </row>
    <row r="6" spans="1:4" ht="41.25" customHeight="1" x14ac:dyDescent="0.15">
      <c r="A6" s="10">
        <v>4</v>
      </c>
      <c r="B6" s="7" t="s">
        <v>156</v>
      </c>
      <c r="C6" s="8"/>
      <c r="D6" s="9"/>
    </row>
    <row r="7" spans="1:4" ht="41.25" customHeight="1" x14ac:dyDescent="0.15">
      <c r="A7" s="10">
        <v>5</v>
      </c>
      <c r="B7" s="7" t="s">
        <v>157</v>
      </c>
      <c r="C7" s="8"/>
      <c r="D7" s="9"/>
    </row>
    <row r="8" spans="1:4" ht="41.25" customHeight="1" x14ac:dyDescent="0.15">
      <c r="A8" s="10">
        <v>6</v>
      </c>
      <c r="B8" s="7" t="s">
        <v>158</v>
      </c>
      <c r="C8" s="8"/>
      <c r="D8" s="9"/>
    </row>
    <row r="9" spans="1:4" ht="41.25" customHeight="1" x14ac:dyDescent="0.15">
      <c r="A9" s="11">
        <v>7</v>
      </c>
      <c r="B9" s="202" t="s">
        <v>159</v>
      </c>
      <c r="C9" s="203"/>
      <c r="D9" s="12">
        <f>SUM(D3:D8)</f>
        <v>0</v>
      </c>
    </row>
    <row r="10" spans="1:4" ht="82.5" customHeight="1" x14ac:dyDescent="0.15">
      <c r="A10" s="204" t="s">
        <v>160</v>
      </c>
      <c r="B10" s="204"/>
      <c r="C10" s="205"/>
      <c r="D10" s="205"/>
    </row>
  </sheetData>
  <mergeCells count="3">
    <mergeCell ref="A1:D1"/>
    <mergeCell ref="B9:C9"/>
    <mergeCell ref="A10:D10"/>
  </mergeCells>
  <phoneticPr fontId="67" type="noConversion"/>
  <printOptions horizontalCentered="1"/>
  <pageMargins left="0.59027777777777801" right="0.59027777777777801" top="0.74791666666666701" bottom="0.74791666666666701"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9</vt:i4>
      </vt:variant>
    </vt:vector>
  </HeadingPairs>
  <TitlesOfParts>
    <vt:vector size="9" baseType="lpstr">
      <vt:lpstr>概预算对比汇总表</vt:lpstr>
      <vt:lpstr>说明</vt:lpstr>
      <vt:lpstr>100章</vt:lpstr>
      <vt:lpstr>600章</vt:lpstr>
      <vt:lpstr>计日工</vt:lpstr>
      <vt:lpstr>暂估价表</vt:lpstr>
      <vt:lpstr>汇总表</vt:lpstr>
      <vt:lpstr>单价分析表</vt:lpstr>
      <vt:lpstr>公路工程安全费用使用清单</vt:lpstr>
    </vt:vector>
  </TitlesOfParts>
  <Company>chelbi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用户</cp:lastModifiedBy>
  <cp:lastPrinted>2017-05-22T05:22:00Z</cp:lastPrinted>
  <dcterms:created xsi:type="dcterms:W3CDTF">1996-12-17T01:32:00Z</dcterms:created>
  <dcterms:modified xsi:type="dcterms:W3CDTF">2017-05-25T06:09:20Z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